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D:\Department\Department\Outcomes\OutcomesFurtherEducation\FurtherEducationRevision\CUNYWageData\QCDepartmentOutcomes\QCDeptTrackingStudies\"/>
    </mc:Choice>
  </mc:AlternateContent>
  <xr:revisionPtr revIDLastSave="0" documentId="13_ncr:1_{190670B8-2B4F-417D-B674-EDEAF4A1F618}" xr6:coauthVersionLast="47" xr6:coauthVersionMax="47" xr10:uidLastSave="{00000000-0000-0000-0000-000000000000}"/>
  <bookViews>
    <workbookView xWindow="-110" yWindow="-110" windowWidth="25180" windowHeight="16140" xr2:uid="{B3B79C91-D2B0-464F-A08B-A26509EE6C2B}"/>
  </bookViews>
  <sheets>
    <sheet name="BA LinkedinProfiles 2023" sheetId="4" r:id="rId1"/>
    <sheet name="MA Linkedin Profiles 2023" sheetId="5" r:id="rId2"/>
    <sheet name="Exploring LinkedinProfiles 2022" sheetId="1" r:id="rId3"/>
    <sheet name="Exploring LI Profiles 2021" sheetId="2" r:id="rId4"/>
    <sheet name="Exploring LI Profiles 2020"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 i="4" l="1"/>
  <c r="R27" i="4"/>
  <c r="O27" i="4"/>
  <c r="N27" i="4"/>
  <c r="F27" i="4"/>
  <c r="H27" i="4"/>
  <c r="R32" i="4" l="1"/>
  <c r="Q32" i="4"/>
  <c r="O32" i="4"/>
  <c r="J32" i="4"/>
  <c r="N32" i="4"/>
  <c r="H32" i="4"/>
  <c r="F32" i="4"/>
  <c r="R5" i="4" l="1"/>
  <c r="J4" i="4" l="1"/>
  <c r="J5" i="4"/>
  <c r="J6" i="4"/>
  <c r="J7" i="4"/>
  <c r="J8" i="4"/>
  <c r="J9" i="4"/>
  <c r="J10" i="4"/>
  <c r="J11" i="4"/>
  <c r="J12" i="4"/>
  <c r="J13" i="4"/>
  <c r="J14" i="4"/>
  <c r="J15" i="4"/>
  <c r="J16" i="4"/>
  <c r="J17" i="4"/>
  <c r="J18" i="4"/>
  <c r="J19" i="4"/>
  <c r="J20" i="4"/>
  <c r="J21" i="4"/>
  <c r="J22" i="4"/>
  <c r="J23" i="4"/>
  <c r="J24" i="4"/>
  <c r="J25" i="4"/>
  <c r="J26" i="4"/>
  <c r="J27" i="4"/>
  <c r="J28" i="4"/>
  <c r="J29" i="4"/>
  <c r="J30" i="4"/>
  <c r="I31" i="4"/>
  <c r="J3" i="4"/>
  <c r="N11" i="5" l="1"/>
  <c r="O11" i="5"/>
  <c r="G11" i="5" l="1"/>
  <c r="E11" i="5"/>
  <c r="Q24" i="4" l="1"/>
  <c r="R24" i="4"/>
  <c r="O24" i="4"/>
  <c r="N24" i="4"/>
  <c r="H24" i="4"/>
  <c r="F24" i="4"/>
  <c r="R29" i="4" l="1"/>
  <c r="R7" i="4" l="1"/>
  <c r="Q7" i="4"/>
  <c r="O7" i="4"/>
  <c r="N7" i="4"/>
  <c r="H7" i="4"/>
  <c r="F7" i="4"/>
  <c r="O4" i="4" l="1"/>
  <c r="O5" i="4"/>
  <c r="O6" i="4"/>
  <c r="O8" i="4"/>
  <c r="O9" i="4"/>
  <c r="O10" i="4"/>
  <c r="O11" i="4"/>
  <c r="O12" i="4"/>
  <c r="O13" i="4"/>
  <c r="O14" i="4"/>
  <c r="O15" i="4"/>
  <c r="O16" i="4"/>
  <c r="O17" i="4"/>
  <c r="O18" i="4"/>
  <c r="O19" i="4"/>
  <c r="O20" i="4"/>
  <c r="O21" i="4"/>
  <c r="O22" i="4"/>
  <c r="O23" i="4"/>
  <c r="O25" i="4"/>
  <c r="O26" i="4"/>
  <c r="O28" i="4"/>
  <c r="O29" i="4"/>
  <c r="O30" i="4"/>
  <c r="O3" i="4"/>
  <c r="N4" i="4"/>
  <c r="N5" i="4"/>
  <c r="N6" i="4"/>
  <c r="N8" i="4"/>
  <c r="N9" i="4"/>
  <c r="N10" i="4"/>
  <c r="N11" i="4"/>
  <c r="N12" i="4"/>
  <c r="N13" i="4"/>
  <c r="N14" i="4"/>
  <c r="N15" i="4"/>
  <c r="N16" i="4"/>
  <c r="N17" i="4"/>
  <c r="N18" i="4"/>
  <c r="N19" i="4"/>
  <c r="N20" i="4"/>
  <c r="N21" i="4"/>
  <c r="N22" i="4"/>
  <c r="N23" i="4"/>
  <c r="N25" i="4"/>
  <c r="N26" i="4"/>
  <c r="N28" i="4"/>
  <c r="N29" i="4"/>
  <c r="N30" i="4"/>
  <c r="N3" i="4"/>
  <c r="H4" i="4"/>
  <c r="H5" i="4"/>
  <c r="H6" i="4"/>
  <c r="H8" i="4"/>
  <c r="H9" i="4"/>
  <c r="H10" i="4"/>
  <c r="H11" i="4"/>
  <c r="H12" i="4"/>
  <c r="H13" i="4"/>
  <c r="H14" i="4"/>
  <c r="H15" i="4"/>
  <c r="H16" i="4"/>
  <c r="H17" i="4"/>
  <c r="H18" i="4"/>
  <c r="H19" i="4"/>
  <c r="H20" i="4"/>
  <c r="H21" i="4"/>
  <c r="H22" i="4"/>
  <c r="H23" i="4"/>
  <c r="H25" i="4"/>
  <c r="H26" i="4"/>
  <c r="H28" i="4"/>
  <c r="H29" i="4"/>
  <c r="H30" i="4"/>
  <c r="H3" i="4"/>
  <c r="F4" i="4" l="1"/>
  <c r="F5" i="4"/>
  <c r="F6" i="4"/>
  <c r="F8" i="4"/>
  <c r="F9" i="4"/>
  <c r="F10" i="4"/>
  <c r="F11" i="4"/>
  <c r="F12" i="4"/>
  <c r="F13" i="4"/>
  <c r="F14" i="4"/>
  <c r="F15" i="4"/>
  <c r="F16" i="4"/>
  <c r="F17" i="4"/>
  <c r="F18" i="4"/>
  <c r="F19" i="4"/>
  <c r="F20" i="4"/>
  <c r="F21" i="4"/>
  <c r="F22" i="4"/>
  <c r="F23" i="4"/>
  <c r="F25" i="4"/>
  <c r="F26" i="4"/>
  <c r="F28" i="4"/>
  <c r="F29" i="4"/>
  <c r="F30" i="4"/>
  <c r="F3" i="4"/>
  <c r="M28" i="5" l="1"/>
  <c r="J28" i="5"/>
  <c r="I28" i="5"/>
  <c r="H28" i="5"/>
  <c r="F28" i="5"/>
  <c r="D28" i="5"/>
  <c r="C28" i="5"/>
  <c r="B28" i="5"/>
  <c r="O27" i="5"/>
  <c r="N27" i="5"/>
  <c r="L27" i="5"/>
  <c r="K27" i="5"/>
  <c r="G27" i="5"/>
  <c r="E27" i="5"/>
  <c r="O26" i="5"/>
  <c r="N26" i="5"/>
  <c r="L26" i="5"/>
  <c r="K26" i="5"/>
  <c r="G26" i="5"/>
  <c r="E26" i="5"/>
  <c r="O25" i="5"/>
  <c r="N25" i="5"/>
  <c r="L25" i="5"/>
  <c r="K25" i="5"/>
  <c r="G25" i="5"/>
  <c r="E25" i="5"/>
  <c r="O24" i="5"/>
  <c r="N24" i="5"/>
  <c r="L24" i="5"/>
  <c r="K24" i="5"/>
  <c r="G24" i="5"/>
  <c r="E24" i="5"/>
  <c r="O23" i="5"/>
  <c r="N23" i="5"/>
  <c r="L23" i="5"/>
  <c r="K23" i="5"/>
  <c r="G23" i="5"/>
  <c r="E23" i="5"/>
  <c r="O22" i="5"/>
  <c r="N22" i="5"/>
  <c r="L22" i="5"/>
  <c r="K22" i="5"/>
  <c r="G22" i="5"/>
  <c r="E22" i="5"/>
  <c r="N21" i="5"/>
  <c r="L21" i="5"/>
  <c r="K21" i="5"/>
  <c r="G21" i="5"/>
  <c r="E21" i="5"/>
  <c r="O20" i="5"/>
  <c r="N20" i="5"/>
  <c r="L20" i="5"/>
  <c r="K20" i="5"/>
  <c r="G20" i="5"/>
  <c r="E20" i="5"/>
  <c r="O19" i="5"/>
  <c r="N19" i="5"/>
  <c r="L19" i="5"/>
  <c r="K19" i="5"/>
  <c r="G19" i="5"/>
  <c r="E19" i="5"/>
  <c r="O18" i="5"/>
  <c r="N18" i="5"/>
  <c r="L18" i="5"/>
  <c r="K18" i="5"/>
  <c r="G18" i="5"/>
  <c r="E18" i="5"/>
  <c r="O17" i="5"/>
  <c r="N17" i="5"/>
  <c r="L17" i="5"/>
  <c r="K17" i="5"/>
  <c r="G17" i="5"/>
  <c r="E17" i="5"/>
  <c r="O16" i="5"/>
  <c r="N16" i="5"/>
  <c r="L16" i="5"/>
  <c r="K16" i="5"/>
  <c r="G16" i="5"/>
  <c r="E16" i="5"/>
  <c r="N15" i="5"/>
  <c r="L15" i="5"/>
  <c r="K15" i="5"/>
  <c r="G15" i="5"/>
  <c r="E15" i="5"/>
  <c r="O14" i="5"/>
  <c r="N14" i="5"/>
  <c r="L14" i="5"/>
  <c r="K14" i="5"/>
  <c r="G14" i="5"/>
  <c r="E14" i="5"/>
  <c r="O13" i="5"/>
  <c r="N13" i="5"/>
  <c r="L13" i="5"/>
  <c r="K13" i="5"/>
  <c r="G13" i="5"/>
  <c r="E13" i="5"/>
  <c r="N12" i="5"/>
  <c r="L12" i="5"/>
  <c r="K12" i="5"/>
  <c r="G12" i="5"/>
  <c r="E12" i="5"/>
  <c r="L11" i="5"/>
  <c r="K11" i="5"/>
  <c r="O10" i="5"/>
  <c r="N10" i="5"/>
  <c r="L10" i="5"/>
  <c r="K10" i="5"/>
  <c r="G10" i="5"/>
  <c r="E10" i="5"/>
  <c r="O9" i="5"/>
  <c r="N9" i="5"/>
  <c r="L9" i="5"/>
  <c r="K9" i="5"/>
  <c r="G9" i="5"/>
  <c r="E9" i="5"/>
  <c r="O8" i="5"/>
  <c r="N8" i="5"/>
  <c r="L8" i="5"/>
  <c r="K8" i="5"/>
  <c r="G8" i="5"/>
  <c r="E8" i="5"/>
  <c r="N7" i="5"/>
  <c r="L7" i="5"/>
  <c r="K7" i="5"/>
  <c r="G7" i="5"/>
  <c r="E7" i="5"/>
  <c r="N6" i="5"/>
  <c r="L6" i="5"/>
  <c r="K6" i="5"/>
  <c r="G6" i="5"/>
  <c r="E6" i="5"/>
  <c r="O5" i="5"/>
  <c r="N5" i="5"/>
  <c r="L5" i="5"/>
  <c r="K5" i="5"/>
  <c r="G5" i="5"/>
  <c r="E5" i="5"/>
  <c r="O4" i="5"/>
  <c r="N4" i="5"/>
  <c r="L4" i="5"/>
  <c r="K4" i="5"/>
  <c r="G4" i="5"/>
  <c r="E4" i="5"/>
  <c r="O3" i="5"/>
  <c r="N3" i="5"/>
  <c r="L3" i="5"/>
  <c r="K3" i="5"/>
  <c r="G3" i="5"/>
  <c r="E3" i="5"/>
  <c r="G28" i="5" l="1"/>
  <c r="L28" i="5"/>
  <c r="O28" i="5"/>
  <c r="N28" i="5"/>
  <c r="E28" i="5"/>
  <c r="K28" i="5"/>
  <c r="R25" i="4"/>
  <c r="Q25" i="4"/>
  <c r="Q12" i="4" l="1"/>
  <c r="R12" i="4"/>
  <c r="Q19" i="4" l="1"/>
  <c r="R19" i="4"/>
  <c r="Q18" i="4" l="1"/>
  <c r="R18" i="4"/>
  <c r="R20" i="4" l="1"/>
  <c r="Q20" i="4"/>
  <c r="P31" i="4" l="1"/>
  <c r="M31" i="4"/>
  <c r="G31" i="4"/>
  <c r="R3" i="4"/>
  <c r="Q3" i="4"/>
  <c r="Q16" i="4"/>
  <c r="R16" i="4"/>
  <c r="R8" i="4"/>
  <c r="Q8" i="4"/>
  <c r="R26" i="4" l="1"/>
  <c r="Q26" i="4"/>
  <c r="R6" i="4" l="1"/>
  <c r="Q4" i="4"/>
  <c r="Q5" i="4"/>
  <c r="Q6" i="4"/>
  <c r="R28" i="4" l="1"/>
  <c r="Q28" i="4"/>
  <c r="R23" i="4" l="1"/>
  <c r="Q23" i="4"/>
  <c r="R10" i="4" l="1"/>
  <c r="R11" i="4"/>
  <c r="R13" i="4"/>
  <c r="R14" i="4"/>
  <c r="R15" i="4"/>
  <c r="R17" i="4"/>
  <c r="R21" i="4"/>
  <c r="R22" i="4"/>
  <c r="R30" i="4"/>
  <c r="Q10" i="4"/>
  <c r="Q11" i="4"/>
  <c r="Q13" i="4"/>
  <c r="Q14" i="4"/>
  <c r="Q15" i="4"/>
  <c r="Q17" i="4"/>
  <c r="Q21" i="4"/>
  <c r="Q22" i="4"/>
  <c r="Q29" i="4"/>
  <c r="Q30" i="4"/>
  <c r="L31" i="4"/>
  <c r="K31" i="4"/>
  <c r="R31" i="4" l="1"/>
  <c r="D31" i="4" l="1"/>
  <c r="H31" i="4" l="1"/>
  <c r="N31" i="4"/>
  <c r="O31" i="4"/>
  <c r="R9" i="4"/>
  <c r="Q9" i="4"/>
  <c r="E31" i="4" l="1"/>
  <c r="F31" i="4" s="1"/>
  <c r="Q31" i="4" l="1"/>
  <c r="C31" i="4"/>
  <c r="J31" i="4" s="1"/>
  <c r="G13" i="3" l="1"/>
  <c r="E13" i="3"/>
  <c r="G22" i="2"/>
  <c r="E22" i="2"/>
  <c r="E10" i="2" l="1"/>
  <c r="N18" i="2" l="1"/>
  <c r="O18" i="2"/>
  <c r="L18" i="2"/>
  <c r="K18" i="2"/>
  <c r="G18" i="2"/>
  <c r="E18" i="2"/>
  <c r="N20" i="1" l="1"/>
  <c r="O20" i="1"/>
  <c r="L20" i="1"/>
  <c r="K20" i="1"/>
  <c r="G20" i="1"/>
  <c r="E20" i="1"/>
  <c r="N11" i="1" l="1"/>
  <c r="O11" i="1"/>
  <c r="L11" i="1"/>
  <c r="K11" i="1"/>
  <c r="G11" i="1"/>
  <c r="E11" i="1"/>
  <c r="N15" i="2" l="1"/>
  <c r="O15" i="2"/>
  <c r="L15" i="2"/>
  <c r="K15" i="2"/>
  <c r="G15" i="2"/>
  <c r="E15" i="2"/>
  <c r="G8" i="2" l="1"/>
  <c r="O14" i="2"/>
  <c r="O8" i="2"/>
  <c r="N8" i="2"/>
  <c r="E8" i="2"/>
  <c r="L8" i="2"/>
  <c r="K8" i="2"/>
  <c r="F16" i="3"/>
  <c r="G16" i="3" s="1"/>
  <c r="G11" i="3"/>
  <c r="D16" i="3"/>
  <c r="N9" i="3"/>
  <c r="O9" i="3"/>
  <c r="L9" i="3"/>
  <c r="K9" i="3"/>
  <c r="G9" i="3"/>
  <c r="E9" i="3"/>
  <c r="C16" i="3"/>
  <c r="E16" i="3" l="1"/>
  <c r="O10" i="2"/>
  <c r="N10" i="2"/>
  <c r="M23" i="2" l="1"/>
  <c r="N6" i="2"/>
  <c r="O6" i="2"/>
  <c r="N12" i="2"/>
  <c r="O12" i="2"/>
  <c r="N17" i="2"/>
  <c r="O17" i="2"/>
  <c r="N19" i="2"/>
  <c r="N11" i="2"/>
  <c r="O11" i="2"/>
  <c r="N7" i="2"/>
  <c r="O7" i="2"/>
  <c r="N5" i="2"/>
  <c r="O5" i="2"/>
  <c r="N3" i="2"/>
  <c r="O3" i="2"/>
  <c r="N14" i="2"/>
  <c r="N9" i="2"/>
  <c r="O9" i="2"/>
  <c r="O4" i="2" l="1"/>
  <c r="N4" i="2"/>
  <c r="O13" i="2" l="1"/>
  <c r="N16" i="2"/>
  <c r="N13" i="2"/>
  <c r="O5" i="3"/>
  <c r="N5" i="3"/>
  <c r="L5" i="3"/>
  <c r="K5" i="3"/>
  <c r="O16" i="2" l="1"/>
  <c r="L13" i="2"/>
  <c r="L4" i="2"/>
  <c r="L16" i="2"/>
  <c r="L6" i="2"/>
  <c r="L12" i="2"/>
  <c r="L17" i="2"/>
  <c r="L19" i="2"/>
  <c r="L11" i="2"/>
  <c r="L7" i="2"/>
  <c r="L5" i="2"/>
  <c r="L3" i="2"/>
  <c r="L14" i="2"/>
  <c r="L9" i="2"/>
  <c r="L10" i="2"/>
  <c r="K13" i="2"/>
  <c r="K4" i="2"/>
  <c r="K16" i="2"/>
  <c r="K6" i="2"/>
  <c r="K12" i="2"/>
  <c r="K17" i="2"/>
  <c r="K19" i="2"/>
  <c r="K11" i="2"/>
  <c r="K7" i="2"/>
  <c r="K5" i="2"/>
  <c r="K3" i="2"/>
  <c r="K14" i="2"/>
  <c r="K9" i="2"/>
  <c r="K10" i="2"/>
  <c r="G16" i="2"/>
  <c r="E16" i="2"/>
  <c r="N23" i="1" l="1"/>
  <c r="L23" i="1"/>
  <c r="K23" i="1"/>
  <c r="G23" i="1"/>
  <c r="E23" i="1"/>
  <c r="G17" i="2" l="1"/>
  <c r="E17" i="2"/>
  <c r="N16" i="1"/>
  <c r="O16" i="1"/>
  <c r="L16" i="1"/>
  <c r="K16" i="1"/>
  <c r="G16" i="1"/>
  <c r="E16" i="1"/>
  <c r="N12" i="1" l="1"/>
  <c r="O12" i="1"/>
  <c r="L12" i="1"/>
  <c r="K12" i="1"/>
  <c r="G12" i="1"/>
  <c r="E12" i="1"/>
  <c r="G6" i="2" l="1"/>
  <c r="E6" i="2"/>
  <c r="G11" i="2" l="1"/>
  <c r="E11" i="2"/>
  <c r="N5" i="1"/>
  <c r="O5" i="1"/>
  <c r="L5" i="1"/>
  <c r="K5" i="1"/>
  <c r="G5" i="1"/>
  <c r="E5" i="1"/>
  <c r="N10" i="1"/>
  <c r="O10" i="1"/>
  <c r="L10" i="1"/>
  <c r="K10" i="1"/>
  <c r="G10" i="1"/>
  <c r="E10" i="1"/>
  <c r="G30" i="1" l="1"/>
  <c r="E30" i="1"/>
  <c r="G27" i="1" l="1"/>
  <c r="E27" i="1"/>
  <c r="G26" i="1" l="1"/>
  <c r="E26" i="1"/>
  <c r="J33" i="1"/>
  <c r="I33" i="1"/>
  <c r="H33" i="1"/>
  <c r="F33" i="1"/>
  <c r="C33" i="1"/>
  <c r="D33" i="1"/>
  <c r="G33" i="1" l="1"/>
  <c r="G19" i="3"/>
  <c r="G25" i="2"/>
  <c r="G28" i="1"/>
  <c r="G10" i="2" l="1"/>
  <c r="F23" i="2"/>
  <c r="J23" i="2"/>
  <c r="I23" i="2"/>
  <c r="H23" i="2"/>
  <c r="O23" i="2" l="1"/>
  <c r="O6" i="1"/>
  <c r="O19" i="1"/>
  <c r="O7" i="1"/>
  <c r="O4" i="1"/>
  <c r="O9" i="1"/>
  <c r="O17" i="1"/>
  <c r="O8" i="1"/>
  <c r="O21" i="1"/>
  <c r="O18" i="1"/>
  <c r="O14" i="1"/>
  <c r="O15" i="1"/>
  <c r="O22" i="1"/>
  <c r="O13" i="1"/>
  <c r="O3" i="1"/>
  <c r="N6" i="1"/>
  <c r="N19" i="1"/>
  <c r="N7" i="1"/>
  <c r="N4" i="1"/>
  <c r="N9" i="1"/>
  <c r="N17" i="1"/>
  <c r="N8" i="1"/>
  <c r="N21" i="1"/>
  <c r="N18" i="1"/>
  <c r="N14" i="1"/>
  <c r="N15" i="1"/>
  <c r="N22" i="1"/>
  <c r="N13" i="1"/>
  <c r="N3" i="1"/>
  <c r="M24" i="1"/>
  <c r="D23" i="2" l="1"/>
  <c r="N23" i="2" s="1"/>
  <c r="K15" i="1"/>
  <c r="L15" i="1"/>
  <c r="K21" i="1"/>
  <c r="L21" i="1"/>
  <c r="K6" i="1"/>
  <c r="L6" i="1"/>
  <c r="K3" i="1"/>
  <c r="L3" i="1"/>
  <c r="K9" i="1"/>
  <c r="L9" i="1"/>
  <c r="K18" i="1"/>
  <c r="L18" i="1"/>
  <c r="K13" i="1"/>
  <c r="L13" i="1"/>
  <c r="K22" i="1"/>
  <c r="L22" i="1"/>
  <c r="K17" i="1"/>
  <c r="L17" i="1"/>
  <c r="K4" i="1"/>
  <c r="L4" i="1"/>
  <c r="K7" i="1"/>
  <c r="L7" i="1"/>
  <c r="K14" i="1"/>
  <c r="L14" i="1"/>
  <c r="K19" i="1"/>
  <c r="L19" i="1"/>
  <c r="L8" i="1"/>
  <c r="K8" i="1"/>
  <c r="G8" i="1" l="1"/>
  <c r="J24" i="1"/>
  <c r="I24" i="1"/>
  <c r="H24" i="1"/>
  <c r="F24" i="1"/>
  <c r="C24" i="1"/>
  <c r="D24" i="1"/>
  <c r="N24" i="1" s="1"/>
  <c r="L24" i="1" l="1"/>
  <c r="K24" i="1"/>
  <c r="O24" i="1"/>
  <c r="E8" i="1"/>
  <c r="G7" i="2" l="1"/>
  <c r="E7" i="2"/>
  <c r="G4" i="2" l="1"/>
  <c r="E4" i="2"/>
  <c r="G3" i="2" l="1"/>
  <c r="E3" i="2"/>
  <c r="G14" i="2" l="1"/>
  <c r="E14" i="2"/>
  <c r="G19" i="2" l="1"/>
  <c r="E19" i="2"/>
  <c r="C23" i="2"/>
  <c r="G13" i="1"/>
  <c r="E13" i="1"/>
  <c r="L23" i="2" l="1"/>
  <c r="K23" i="2"/>
  <c r="E23" i="2"/>
  <c r="G23" i="2"/>
  <c r="G9" i="2"/>
  <c r="E9" i="2"/>
  <c r="G5" i="2" l="1"/>
  <c r="E5" i="2"/>
  <c r="G17" i="1" l="1"/>
  <c r="E17" i="1"/>
  <c r="G3" i="1" l="1"/>
  <c r="E3" i="1"/>
  <c r="G7" i="1" l="1"/>
  <c r="E7" i="1"/>
  <c r="D23" i="3" l="1"/>
  <c r="C23" i="3"/>
  <c r="E23" i="3" s="1"/>
  <c r="G9" i="1" l="1"/>
  <c r="E9" i="1"/>
  <c r="I29" i="2" l="1"/>
  <c r="H29" i="2"/>
  <c r="F29" i="2"/>
  <c r="C29" i="2"/>
  <c r="D29" i="2"/>
  <c r="E29" i="2" l="1"/>
  <c r="G29" i="2"/>
  <c r="G24" i="1"/>
  <c r="E24" i="1"/>
  <c r="E33" i="1" l="1"/>
  <c r="G14" i="1"/>
  <c r="G5" i="3" l="1"/>
  <c r="G13" i="2"/>
  <c r="G12" i="2"/>
  <c r="G21" i="3"/>
  <c r="E5" i="3"/>
  <c r="E11" i="3"/>
  <c r="E22" i="3"/>
  <c r="E21" i="3"/>
  <c r="G27" i="2"/>
  <c r="E13" i="2"/>
  <c r="E12" i="2"/>
  <c r="E28" i="2"/>
  <c r="E27" i="2"/>
  <c r="G4" i="1"/>
  <c r="G15" i="1"/>
  <c r="G21" i="1"/>
  <c r="G6" i="1"/>
  <c r="G18" i="1"/>
  <c r="G22" i="1"/>
  <c r="G31" i="1"/>
  <c r="E31" i="1"/>
  <c r="E14" i="1" l="1"/>
  <c r="E15" i="1"/>
  <c r="E21" i="1"/>
  <c r="E6" i="1"/>
  <c r="E18" i="1"/>
  <c r="E22" i="1"/>
  <c r="E4" i="1"/>
  <c r="E19" i="1"/>
  <c r="E32" i="1"/>
  <c r="E19" i="3" l="1"/>
  <c r="E25" i="2"/>
  <c r="E28" i="1"/>
  <c r="G19" i="1"/>
  <c r="G26" i="2" l="1"/>
  <c r="E26" i="2"/>
  <c r="G29" i="1"/>
  <c r="E29" i="1"/>
  <c r="G20" i="3"/>
  <c r="E20" i="3"/>
</calcChain>
</file>

<file path=xl/sharedStrings.xml><?xml version="1.0" encoding="utf-8"?>
<sst xmlns="http://schemas.openxmlformats.org/spreadsheetml/2006/main" count="319" uniqueCount="118">
  <si>
    <t>Preliminary Summary of Exploration of Linkedin Profiles, Queens College Graduates of Febuary and June 2023</t>
  </si>
  <si>
    <t>Degree Level</t>
  </si>
  <si>
    <t>Department</t>
  </si>
  <si>
    <t># degrees</t>
  </si>
  <si>
    <t>% grads looked up</t>
  </si>
  <si>
    <t># w/ LI profiles</t>
  </si>
  <si>
    <t>Share with LI profiles</t>
  </si>
  <si>
    <t># with Outcomes data</t>
  </si>
  <si>
    <t>Knowledge rate (F/D)</t>
  </si>
  <si>
    <t># enroll for more educ</t>
  </si>
  <si>
    <t>% enroll for more educ</t>
  </si>
  <si>
    <t># Intern-ships</t>
  </si>
  <si>
    <t># Certi-ficates</t>
  </si>
  <si>
    <t># intern-ships -&gt; job</t>
  </si>
  <si>
    <t>Internships per graduate</t>
  </si>
  <si>
    <t>Certificates per graduate</t>
  </si>
  <si>
    <t># of LI profiles which reported internships</t>
  </si>
  <si>
    <t>% of LI profiles which reported internships</t>
  </si>
  <si>
    <t>Avg # internships among students who reported internships</t>
  </si>
  <si>
    <t>UG</t>
  </si>
  <si>
    <t>Computer Science</t>
  </si>
  <si>
    <t>Philosophy</t>
  </si>
  <si>
    <t>Physics</t>
  </si>
  <si>
    <t>Chemistry</t>
  </si>
  <si>
    <t xml:space="preserve">Political Science </t>
  </si>
  <si>
    <t>Accounting</t>
  </si>
  <si>
    <t>Economics</t>
  </si>
  <si>
    <t>Earth &amp; Environ Sci</t>
  </si>
  <si>
    <t>Drama, Dance, Theatre</t>
  </si>
  <si>
    <t>Art</t>
  </si>
  <si>
    <t>Hispanic Langs</t>
  </si>
  <si>
    <t>Sociology</t>
  </si>
  <si>
    <t>Anthropology</t>
  </si>
  <si>
    <t>Psychology</t>
  </si>
  <si>
    <t>LCD</t>
  </si>
  <si>
    <t>FNES</t>
  </si>
  <si>
    <t>EECE</t>
  </si>
  <si>
    <t>Media Studies</t>
  </si>
  <si>
    <t>Euro Langs</t>
  </si>
  <si>
    <t>Comparative Lit</t>
  </si>
  <si>
    <t>Mathematics</t>
  </si>
  <si>
    <t>English</t>
  </si>
  <si>
    <t>Urban Studies</t>
  </si>
  <si>
    <t>Music</t>
  </si>
  <si>
    <t>Biology</t>
  </si>
  <si>
    <t>History</t>
  </si>
  <si>
    <t>Classic MidEastAsian Langs</t>
  </si>
  <si>
    <t>misc (LAAS, WGS)</t>
  </si>
  <si>
    <t>Totals, by # degrees awarded</t>
  </si>
  <si>
    <t>Totals, by # of graduates</t>
  </si>
  <si>
    <t>2023 Summary: We have looked up, one person at a time, 2594 of the 2594 baccalaureate degrees awarded.    We have also looked up all 917 Master's level graduates. The National Student Clearinghouse data on further education has been added.  Data from the QC First Destination Survey, from HireQC, &amp; the CUNY Cap &amp; Gown survey has not yet been added.</t>
  </si>
  <si>
    <t>2022 Summary:  We looked up, person by person, 2073 of 2632 of the baccalaureate graduates of 2022 (79%); the missing departments are Comparative Lit, Elementary Education, FNES, LCD, Psychology, and SEYS. Followup of the Master's graduates was more limited; of the 1094 Master's graduates, we looked up 168, or 15%.</t>
  </si>
  <si>
    <t xml:space="preserve">What share of the 2023 graduates have linkedin profiles?  61% of undergraduates and 50% of graduates. Those earning graduate teaching degrees don't feel the need to have linkedin profiles, but we can track them using other sources.  Overall, we have outcomes data for 58% of baccalaureate graduates (1352/2332) and 70%  of Master's graduates (641/917). </t>
  </si>
  <si>
    <t>What share of the 2022 QC graduates have linkedin profiles?  61% of undergraduates and 75% of the graduates we checked.  Most linkedin profiles have useful outcomes information.</t>
  </si>
  <si>
    <t>Queens College  Masters Degree  Outcomes Record, Graduates of Fall 2022 and Spring 2023</t>
  </si>
  <si>
    <t>Dept</t>
  </si>
  <si>
    <t># grads</t>
  </si>
  <si>
    <t># completed</t>
  </si>
  <si>
    <t># w/ linkedin profiles</t>
  </si>
  <si>
    <t>% w/ LI profiles</t>
  </si>
  <si>
    <t>know outcomes</t>
  </si>
  <si>
    <t>% know outcomes</t>
  </si>
  <si>
    <t># intern ships</t>
  </si>
  <si>
    <t># cert ificates</t>
  </si>
  <si>
    <t># intern -&gt;job</t>
  </si>
  <si>
    <t>Internships per degree awarded</t>
  </si>
  <si>
    <t>Certificates per degree awarded</t>
  </si>
  <si>
    <t>% of LI profiles which reported internships*</t>
  </si>
  <si>
    <t>CMAL</t>
  </si>
  <si>
    <t>ECP</t>
  </si>
  <si>
    <t>European Langs</t>
  </si>
  <si>
    <t>GSLIS</t>
  </si>
  <si>
    <t>Risk Management</t>
  </si>
  <si>
    <t>SEES</t>
  </si>
  <si>
    <t>SEYS</t>
  </si>
  <si>
    <t>Totals</t>
  </si>
  <si>
    <t>*In a few cases, data on internships from sources other than linkedin profiles is available, which explains totals greater than 100% in this column.</t>
  </si>
  <si>
    <t>Preliminary Summary of Exploration of Linkedin Profiles, Queens College Graduates of 2022, Selected Departments</t>
  </si>
  <si>
    <t># Grads</t>
  </si>
  <si>
    <t>Baccalaureate Totals</t>
  </si>
  <si>
    <t>Grad</t>
  </si>
  <si>
    <t>Summary:  We looked up, person by person, 2073 of 2632 of the baccalaureate graduates of 2022 (79%); the missing departments are Comparative Lit, Elementary Education, FNES, LCD, Psychology, and SEYS. Followup of the Master's graduates was more limited; of the 1094 Master's graduates, we looked up 168, or 15%.</t>
  </si>
  <si>
    <t>What share of QC students have linkedin profiles?  61% of undergraduates and 75% of the graduates we checked.  Most linkedin profiles have useful outcomes information.</t>
  </si>
  <si>
    <t>Urban</t>
  </si>
  <si>
    <t>Masters totals</t>
  </si>
  <si>
    <t>Preliminary Summary of Exploration of Linkedin Profiles, Queens College Graduates of 2021</t>
  </si>
  <si>
    <t>Degree level</t>
  </si>
  <si>
    <t># with Outcome data</t>
  </si>
  <si>
    <t>Knowledge rate (G/D)</t>
  </si>
  <si>
    <t># Internships</t>
  </si>
  <si>
    <t># Certificates</t>
  </si>
  <si>
    <t># internships -&gt; job</t>
  </si>
  <si>
    <t># of reporting sudents who had internships</t>
  </si>
  <si>
    <t>share of reporting sudents who had internships</t>
  </si>
  <si>
    <t>Avg # internships among students who had internships</t>
  </si>
  <si>
    <t>BA</t>
  </si>
  <si>
    <t xml:space="preserve">History </t>
  </si>
  <si>
    <t xml:space="preserve">Economics </t>
  </si>
  <si>
    <t>Drama Dance Theatre</t>
  </si>
  <si>
    <t>Biology (111)</t>
  </si>
  <si>
    <t xml:space="preserve">BA </t>
  </si>
  <si>
    <t>Computer Science (321)</t>
  </si>
  <si>
    <t>Political Science (159)</t>
  </si>
  <si>
    <t>BA Totals</t>
  </si>
  <si>
    <t>MA</t>
  </si>
  <si>
    <t xml:space="preserve"> </t>
  </si>
  <si>
    <t>MA totals</t>
  </si>
  <si>
    <t>Preliminary Summary of Exploration of Linkedin Profiles, Queens College Graduates of 2020</t>
  </si>
  <si>
    <t>Biology (63)</t>
  </si>
  <si>
    <t>Chemistry (11)</t>
  </si>
  <si>
    <t>Computer Science (227)</t>
  </si>
  <si>
    <t>English (120)</t>
  </si>
  <si>
    <t>TBD</t>
  </si>
  <si>
    <t>Philosophy (11)</t>
  </si>
  <si>
    <t>Political Science (106)</t>
  </si>
  <si>
    <t>Sociology (101)</t>
  </si>
  <si>
    <t>Urban Studies (18)</t>
  </si>
  <si>
    <t>BA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</si>
</sst>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8"/>
      <color theme="1"/>
      <name val="Calibri"/>
      <family val="2"/>
      <scheme val="minor"/>
    </font>
    <font>
      <b/>
      <sz val="12"/>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6">
    <xf numFmtId="0" fontId="0" fillId="0" borderId="0" xfId="0"/>
    <xf numFmtId="0" fontId="2" fillId="0" borderId="0" xfId="0" applyFont="1" applyAlignment="1">
      <alignment horizontal="center" vertical="center" wrapText="1"/>
    </xf>
    <xf numFmtId="0" fontId="3" fillId="0" borderId="0" xfId="0" applyFont="1"/>
    <xf numFmtId="9" fontId="0" fillId="0" borderId="0" xfId="0" quotePrefix="1" applyNumberFormat="1"/>
    <xf numFmtId="9" fontId="0" fillId="0" borderId="0" xfId="0" applyNumberFormat="1"/>
    <xf numFmtId="1" fontId="0" fillId="0" borderId="0" xfId="0" applyNumberFormat="1"/>
    <xf numFmtId="0" fontId="0" fillId="0" borderId="0" xfId="0"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wrapText="1"/>
    </xf>
    <xf numFmtId="2" fontId="0" fillId="0" borderId="0" xfId="0" applyNumberFormat="1"/>
    <xf numFmtId="4" fontId="0" fillId="0" borderId="0" xfId="0" applyNumberFormat="1"/>
    <xf numFmtId="2" fontId="5" fillId="0" borderId="0" xfId="0" applyNumberFormat="1" applyFont="1" applyAlignment="1">
      <alignment horizontal="center" vertical="center"/>
    </xf>
    <xf numFmtId="0" fontId="5" fillId="0" borderId="0" xfId="0" applyFont="1" applyAlignment="1">
      <alignment horizontal="center" vertical="center"/>
    </xf>
    <xf numFmtId="9" fontId="0" fillId="0" borderId="0" xfId="0" applyNumberFormat="1" applyAlignment="1">
      <alignment horizontal="center" vertical="center"/>
    </xf>
    <xf numFmtId="9" fontId="5" fillId="0" borderId="0" xfId="0" applyNumberFormat="1" applyFont="1" applyAlignment="1">
      <alignment horizontal="center" vertical="center"/>
    </xf>
    <xf numFmtId="164" fontId="0" fillId="0" borderId="0" xfId="0" applyNumberFormat="1" applyAlignment="1">
      <alignment horizontal="center" vertical="center"/>
    </xf>
    <xf numFmtId="164" fontId="5" fillId="0" borderId="0" xfId="0" applyNumberFormat="1" applyFont="1" applyAlignment="1">
      <alignment horizontal="center" vertical="center"/>
    </xf>
    <xf numFmtId="0" fontId="4" fillId="0" borderId="0" xfId="0" applyFont="1" applyAlignment="1">
      <alignment horizontal="left" vertical="center" wrapText="1"/>
    </xf>
    <xf numFmtId="0" fontId="4" fillId="0" borderId="0" xfId="0" applyFont="1"/>
    <xf numFmtId="1" fontId="0" fillId="0" borderId="0" xfId="0" applyNumberFormat="1" applyAlignment="1">
      <alignment horizontal="center" vertical="center"/>
    </xf>
    <xf numFmtId="1" fontId="5" fillId="0" borderId="0" xfId="0" applyNumberFormat="1" applyFont="1" applyAlignment="1">
      <alignment horizontal="center" vertical="center"/>
    </xf>
    <xf numFmtId="0" fontId="0" fillId="0" borderId="0" xfId="0" applyAlignment="1">
      <alignment horizontal="center"/>
    </xf>
    <xf numFmtId="0" fontId="0" fillId="0" borderId="0" xfId="0" applyAlignment="1">
      <alignment vertical="top" wrapText="1"/>
    </xf>
    <xf numFmtId="0" fontId="5" fillId="0" borderId="0" xfId="0" applyFont="1" applyAlignment="1">
      <alignment vertical="top" wrapText="1"/>
    </xf>
    <xf numFmtId="0" fontId="1" fillId="0" borderId="0" xfId="0" applyFont="1"/>
    <xf numFmtId="9" fontId="1" fillId="0" borderId="0" xfId="0" applyNumberFormat="1" applyFont="1"/>
    <xf numFmtId="1" fontId="1" fillId="0" borderId="0" xfId="0" applyNumberFormat="1" applyFont="1"/>
    <xf numFmtId="2" fontId="1" fillId="0" borderId="0" xfId="0" applyNumberFormat="1" applyFont="1"/>
    <xf numFmtId="9" fontId="1" fillId="0" borderId="0" xfId="0" quotePrefix="1" applyNumberFormat="1" applyFont="1"/>
    <xf numFmtId="0" fontId="2" fillId="0" borderId="0" xfId="0" applyFont="1" applyAlignment="1">
      <alignment horizontal="left" vertical="center" wrapText="1"/>
    </xf>
    <xf numFmtId="164" fontId="0" fillId="0" borderId="0" xfId="0" applyNumberFormat="1"/>
    <xf numFmtId="9" fontId="5" fillId="0" borderId="0" xfId="0" applyNumberFormat="1" applyFont="1"/>
    <xf numFmtId="0" fontId="1" fillId="0" borderId="0" xfId="0" applyFont="1" applyAlignment="1">
      <alignment horizontal="center" vertical="center"/>
    </xf>
    <xf numFmtId="1" fontId="1" fillId="0" borderId="0" xfId="0" applyNumberFormat="1" applyFont="1" applyAlignment="1">
      <alignment horizontal="center" vertical="center"/>
    </xf>
    <xf numFmtId="9" fontId="1" fillId="0" borderId="0" xfId="0" applyNumberFormat="1" applyFont="1" applyAlignment="1">
      <alignment horizontal="center" vertical="center"/>
    </xf>
    <xf numFmtId="2" fontId="1" fillId="0" borderId="0" xfId="0" applyNumberFormat="1" applyFont="1" applyAlignment="1">
      <alignment horizontal="center" vertical="center"/>
    </xf>
    <xf numFmtId="164" fontId="1" fillId="0" borderId="0" xfId="0" applyNumberFormat="1" applyFont="1" applyAlignment="1">
      <alignment horizontal="center" vertical="center"/>
    </xf>
    <xf numFmtId="0" fontId="5" fillId="0" borderId="0" xfId="0" applyFont="1" applyAlignment="1">
      <alignment horizontal="center"/>
    </xf>
    <xf numFmtId="0" fontId="3" fillId="0" borderId="0" xfId="0" applyFont="1" applyAlignment="1">
      <alignment horizontal="left"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center"/>
    </xf>
    <xf numFmtId="0" fontId="1" fillId="0" borderId="0" xfId="0" applyFont="1" applyAlignment="1">
      <alignment horizontal="center"/>
    </xf>
    <xf numFmtId="0" fontId="0" fillId="0" borderId="0" xfId="0" applyAlignment="1">
      <alignment horizontal="left" vertical="center"/>
    </xf>
    <xf numFmtId="0" fontId="5"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12E2-93DF-4148-A5B4-620069F23048}">
  <dimension ref="A1:T43"/>
  <sheetViews>
    <sheetView tabSelected="1" zoomScale="106" zoomScaleNormal="106" workbookViewId="0">
      <selection activeCell="H30" sqref="H30"/>
    </sheetView>
  </sheetViews>
  <sheetFormatPr defaultColWidth="8.85546875" defaultRowHeight="14.45"/>
  <cols>
    <col min="1" max="1" width="6.28515625" customWidth="1"/>
    <col min="2" max="2" width="16.7109375" style="18" customWidth="1"/>
    <col min="3" max="3" width="7.5703125" style="6" customWidth="1"/>
    <col min="4" max="4" width="7.42578125" style="6" customWidth="1"/>
    <col min="5" max="5" width="9.140625" style="6"/>
    <col min="6" max="6" width="7.42578125" style="6" customWidth="1"/>
    <col min="7" max="7" width="8.42578125" style="6" customWidth="1"/>
    <col min="8" max="8" width="9.42578125" style="6" customWidth="1"/>
    <col min="9" max="9" width="8.140625" style="6" customWidth="1"/>
    <col min="10" max="10" width="7.5703125" style="6" customWidth="1"/>
    <col min="11" max="11" width="7.42578125" style="6" customWidth="1"/>
    <col min="12" max="12" width="6.7109375" style="6" customWidth="1"/>
    <col min="13" max="13" width="8" style="6" customWidth="1"/>
    <col min="14" max="14" width="10" style="6" customWidth="1"/>
    <col min="15" max="15" width="9.85546875" style="6" customWidth="1"/>
    <col min="16" max="16" width="11.140625" style="6" customWidth="1"/>
    <col min="17" max="17" width="11.42578125" style="6" customWidth="1"/>
    <col min="18" max="18" width="17.28515625" style="6" customWidth="1"/>
  </cols>
  <sheetData>
    <row r="1" spans="1:18" ht="15.6">
      <c r="A1" s="37" t="s">
        <v>0</v>
      </c>
      <c r="B1" s="37"/>
      <c r="C1" s="37"/>
      <c r="D1" s="37"/>
      <c r="E1" s="37"/>
      <c r="F1" s="37"/>
      <c r="G1" s="37"/>
      <c r="H1" s="37"/>
      <c r="I1" s="37"/>
      <c r="J1" s="37"/>
      <c r="K1" s="37"/>
      <c r="L1" s="37"/>
      <c r="M1" s="37"/>
      <c r="N1" s="37"/>
      <c r="O1" s="37"/>
      <c r="P1" s="37"/>
      <c r="Q1" s="37"/>
      <c r="R1" s="37"/>
    </row>
    <row r="2" spans="1:18" s="1" customFormat="1" ht="39.75" customHeight="1">
      <c r="A2" s="1" t="s">
        <v>1</v>
      </c>
      <c r="B2" s="17" t="s">
        <v>2</v>
      </c>
      <c r="C2" s="1" t="s">
        <v>3</v>
      </c>
      <c r="D2" s="1" t="s">
        <v>4</v>
      </c>
      <c r="E2" s="1" t="s">
        <v>5</v>
      </c>
      <c r="F2" s="1" t="s">
        <v>6</v>
      </c>
      <c r="G2" s="1" t="s">
        <v>7</v>
      </c>
      <c r="H2" s="1" t="s">
        <v>8</v>
      </c>
      <c r="I2" s="1" t="s">
        <v>9</v>
      </c>
      <c r="J2" s="1" t="s">
        <v>10</v>
      </c>
      <c r="K2" s="1" t="s">
        <v>11</v>
      </c>
      <c r="L2" s="1" t="s">
        <v>12</v>
      </c>
      <c r="M2" s="1" t="s">
        <v>13</v>
      </c>
      <c r="N2" s="1" t="s">
        <v>14</v>
      </c>
      <c r="O2" s="1" t="s">
        <v>15</v>
      </c>
      <c r="P2" s="8" t="s">
        <v>16</v>
      </c>
      <c r="Q2" s="8" t="s">
        <v>17</v>
      </c>
      <c r="R2" s="1" t="s">
        <v>18</v>
      </c>
    </row>
    <row r="3" spans="1:18" ht="14.1" customHeight="1">
      <c r="A3" s="2" t="s">
        <v>19</v>
      </c>
      <c r="B3" s="18" t="s">
        <v>20</v>
      </c>
      <c r="C3" s="6">
        <v>232</v>
      </c>
      <c r="D3" s="6">
        <v>232</v>
      </c>
      <c r="E3" s="6">
        <v>216</v>
      </c>
      <c r="F3" s="13">
        <f>(E3/D3)</f>
        <v>0.93103448275862066</v>
      </c>
      <c r="G3" s="6">
        <v>116</v>
      </c>
      <c r="H3" s="13">
        <f>G3/D3</f>
        <v>0.5</v>
      </c>
      <c r="I3" s="19">
        <v>10</v>
      </c>
      <c r="J3" s="13">
        <f>I3/C3</f>
        <v>4.3103448275862072E-2</v>
      </c>
      <c r="K3" s="6">
        <v>221</v>
      </c>
      <c r="L3" s="19">
        <v>369</v>
      </c>
      <c r="M3" s="19">
        <v>16</v>
      </c>
      <c r="N3" s="7">
        <f>(K3/D3)</f>
        <v>0.95258620689655171</v>
      </c>
      <c r="O3" s="7">
        <f>(L3/D3)</f>
        <v>1.5905172413793103</v>
      </c>
      <c r="P3" s="6">
        <v>110</v>
      </c>
      <c r="Q3" s="13">
        <f t="shared" ref="Q3:Q7" si="0">(P3/E3)</f>
        <v>0.5092592592592593</v>
      </c>
      <c r="R3" s="15">
        <f t="shared" ref="R3:R7" si="1">(K3/P3)</f>
        <v>2.0090909090909093</v>
      </c>
    </row>
    <row r="4" spans="1:18" ht="14.1" customHeight="1">
      <c r="A4" s="2" t="s">
        <v>19</v>
      </c>
      <c r="B4" s="18" t="s">
        <v>21</v>
      </c>
      <c r="C4" s="6">
        <v>8</v>
      </c>
      <c r="D4" s="6">
        <v>8</v>
      </c>
      <c r="E4" s="6">
        <v>4</v>
      </c>
      <c r="F4" s="13">
        <f t="shared" ref="F4:F32" si="2">(E4/D4)</f>
        <v>0.5</v>
      </c>
      <c r="G4" s="6">
        <v>5</v>
      </c>
      <c r="H4" s="13">
        <f t="shared" ref="H4:H32" si="3">G4/D4</f>
        <v>0.625</v>
      </c>
      <c r="I4" s="19">
        <v>2</v>
      </c>
      <c r="J4" s="13">
        <f t="shared" ref="J4:J32" si="4">I4/C4</f>
        <v>0.25</v>
      </c>
      <c r="K4" s="6">
        <v>0</v>
      </c>
      <c r="L4" s="19">
        <v>1</v>
      </c>
      <c r="M4" s="19">
        <v>0</v>
      </c>
      <c r="N4" s="7">
        <f t="shared" ref="N4:N32" si="5">(K4/D4)</f>
        <v>0</v>
      </c>
      <c r="O4" s="7">
        <f t="shared" ref="O4:O32" si="6">(L4/D4)</f>
        <v>0.125</v>
      </c>
      <c r="P4" s="6">
        <v>0</v>
      </c>
      <c r="Q4" s="13">
        <f t="shared" si="0"/>
        <v>0</v>
      </c>
      <c r="R4" s="15"/>
    </row>
    <row r="5" spans="1:18" ht="14.1" customHeight="1">
      <c r="A5" s="2" t="s">
        <v>19</v>
      </c>
      <c r="B5" s="18" t="s">
        <v>22</v>
      </c>
      <c r="C5" s="6">
        <v>6</v>
      </c>
      <c r="D5" s="6">
        <v>6</v>
      </c>
      <c r="E5" s="6">
        <v>4</v>
      </c>
      <c r="F5" s="13">
        <f t="shared" si="2"/>
        <v>0.66666666666666663</v>
      </c>
      <c r="G5" s="6">
        <v>3</v>
      </c>
      <c r="H5" s="13">
        <f t="shared" si="3"/>
        <v>0.5</v>
      </c>
      <c r="I5" s="19">
        <v>0</v>
      </c>
      <c r="J5" s="13">
        <f t="shared" si="4"/>
        <v>0</v>
      </c>
      <c r="K5" s="6">
        <v>11</v>
      </c>
      <c r="L5" s="19">
        <v>1</v>
      </c>
      <c r="M5" s="19">
        <v>0</v>
      </c>
      <c r="N5" s="7">
        <f t="shared" si="5"/>
        <v>1.8333333333333333</v>
      </c>
      <c r="O5" s="7">
        <f t="shared" si="6"/>
        <v>0.16666666666666666</v>
      </c>
      <c r="P5" s="6">
        <v>3</v>
      </c>
      <c r="Q5" s="13">
        <f t="shared" si="0"/>
        <v>0.75</v>
      </c>
      <c r="R5" s="15">
        <f t="shared" si="1"/>
        <v>3.6666666666666665</v>
      </c>
    </row>
    <row r="6" spans="1:18" ht="14.1" customHeight="1">
      <c r="A6" s="2" t="s">
        <v>19</v>
      </c>
      <c r="B6" s="18" t="s">
        <v>23</v>
      </c>
      <c r="C6" s="6">
        <v>7</v>
      </c>
      <c r="D6" s="6">
        <v>7</v>
      </c>
      <c r="E6" s="6">
        <v>2</v>
      </c>
      <c r="F6" s="13">
        <f t="shared" si="2"/>
        <v>0.2857142857142857</v>
      </c>
      <c r="G6" s="6">
        <v>4</v>
      </c>
      <c r="H6" s="13">
        <f t="shared" si="3"/>
        <v>0.5714285714285714</v>
      </c>
      <c r="I6" s="19">
        <v>4</v>
      </c>
      <c r="J6" s="13">
        <f t="shared" si="4"/>
        <v>0.5714285714285714</v>
      </c>
      <c r="K6" s="6">
        <v>3</v>
      </c>
      <c r="L6" s="19">
        <v>0</v>
      </c>
      <c r="M6" s="19">
        <v>0</v>
      </c>
      <c r="N6" s="7">
        <f t="shared" si="5"/>
        <v>0.42857142857142855</v>
      </c>
      <c r="O6" s="7">
        <f t="shared" si="6"/>
        <v>0</v>
      </c>
      <c r="P6" s="6">
        <v>3</v>
      </c>
      <c r="Q6" s="13">
        <f t="shared" si="0"/>
        <v>1.5</v>
      </c>
      <c r="R6" s="15">
        <f t="shared" si="1"/>
        <v>1</v>
      </c>
    </row>
    <row r="7" spans="1:18" ht="14.1" customHeight="1">
      <c r="A7" s="2" t="s">
        <v>19</v>
      </c>
      <c r="B7" s="18" t="s">
        <v>24</v>
      </c>
      <c r="C7" s="6">
        <v>89</v>
      </c>
      <c r="D7" s="6">
        <v>89</v>
      </c>
      <c r="E7" s="6">
        <v>63</v>
      </c>
      <c r="F7" s="13">
        <f t="shared" si="2"/>
        <v>0.7078651685393258</v>
      </c>
      <c r="G7" s="6">
        <v>54</v>
      </c>
      <c r="H7" s="13">
        <f t="shared" si="3"/>
        <v>0.6067415730337079</v>
      </c>
      <c r="I7" s="19">
        <v>18</v>
      </c>
      <c r="J7" s="13">
        <f t="shared" si="4"/>
        <v>0.20224719101123595</v>
      </c>
      <c r="K7" s="6">
        <v>65</v>
      </c>
      <c r="L7" s="19">
        <v>16</v>
      </c>
      <c r="M7" s="19">
        <v>1</v>
      </c>
      <c r="N7" s="7">
        <f t="shared" si="5"/>
        <v>0.7303370786516854</v>
      </c>
      <c r="O7" s="7">
        <f t="shared" si="6"/>
        <v>0.1797752808988764</v>
      </c>
      <c r="P7" s="6">
        <v>34</v>
      </c>
      <c r="Q7" s="13">
        <f t="shared" si="0"/>
        <v>0.53968253968253965</v>
      </c>
      <c r="R7" s="15">
        <f t="shared" si="1"/>
        <v>1.911764705882353</v>
      </c>
    </row>
    <row r="8" spans="1:18" ht="14.1" customHeight="1">
      <c r="A8" s="2" t="s">
        <v>19</v>
      </c>
      <c r="B8" s="18" t="s">
        <v>25</v>
      </c>
      <c r="C8" s="6">
        <v>180</v>
      </c>
      <c r="D8" s="6">
        <v>180</v>
      </c>
      <c r="E8" s="6">
        <v>102</v>
      </c>
      <c r="F8" s="13">
        <f t="shared" si="2"/>
        <v>0.56666666666666665</v>
      </c>
      <c r="G8" s="6">
        <v>90</v>
      </c>
      <c r="H8" s="13">
        <f t="shared" si="3"/>
        <v>0.5</v>
      </c>
      <c r="I8" s="19">
        <v>52</v>
      </c>
      <c r="J8" s="13">
        <f t="shared" si="4"/>
        <v>0.28888888888888886</v>
      </c>
      <c r="K8" s="6">
        <v>83</v>
      </c>
      <c r="L8" s="6">
        <v>78</v>
      </c>
      <c r="M8" s="19">
        <v>8</v>
      </c>
      <c r="N8" s="7">
        <f t="shared" si="5"/>
        <v>0.46111111111111114</v>
      </c>
      <c r="O8" s="7">
        <f t="shared" si="6"/>
        <v>0.43333333333333335</v>
      </c>
      <c r="P8" s="6">
        <v>46</v>
      </c>
      <c r="Q8" s="13">
        <f t="shared" ref="Q8:Q32" si="7">(P8/E8)</f>
        <v>0.45098039215686275</v>
      </c>
      <c r="R8" s="15">
        <f t="shared" ref="R8:R32" si="8">(K8/P8)</f>
        <v>1.8043478260869565</v>
      </c>
    </row>
    <row r="9" spans="1:18" ht="14.1" customHeight="1">
      <c r="A9" s="2" t="s">
        <v>19</v>
      </c>
      <c r="B9" s="18" t="s">
        <v>26</v>
      </c>
      <c r="C9" s="6">
        <v>264</v>
      </c>
      <c r="D9" s="6">
        <v>264</v>
      </c>
      <c r="E9" s="6">
        <v>214</v>
      </c>
      <c r="F9" s="13">
        <f t="shared" si="2"/>
        <v>0.81060606060606055</v>
      </c>
      <c r="G9" s="6">
        <v>162</v>
      </c>
      <c r="H9" s="13">
        <f t="shared" si="3"/>
        <v>0.61363636363636365</v>
      </c>
      <c r="I9" s="19">
        <v>27</v>
      </c>
      <c r="J9" s="13">
        <f t="shared" si="4"/>
        <v>0.10227272727272728</v>
      </c>
      <c r="K9" s="6">
        <v>149</v>
      </c>
      <c r="L9" s="6">
        <v>224</v>
      </c>
      <c r="M9" s="19">
        <v>13</v>
      </c>
      <c r="N9" s="7">
        <f t="shared" si="5"/>
        <v>0.56439393939393945</v>
      </c>
      <c r="O9" s="7">
        <f t="shared" si="6"/>
        <v>0.84848484848484851</v>
      </c>
      <c r="P9" s="6">
        <v>78</v>
      </c>
      <c r="Q9" s="13">
        <f t="shared" si="7"/>
        <v>0.3644859813084112</v>
      </c>
      <c r="R9" s="15">
        <f t="shared" si="8"/>
        <v>1.9102564102564104</v>
      </c>
    </row>
    <row r="10" spans="1:18" ht="14.1" customHeight="1">
      <c r="A10" s="2" t="s">
        <v>19</v>
      </c>
      <c r="B10" s="18" t="s">
        <v>27</v>
      </c>
      <c r="C10" s="6">
        <v>39</v>
      </c>
      <c r="D10" s="6">
        <v>39</v>
      </c>
      <c r="E10" s="6">
        <v>29</v>
      </c>
      <c r="F10" s="13">
        <f t="shared" si="2"/>
        <v>0.74358974358974361</v>
      </c>
      <c r="G10" s="6">
        <v>25</v>
      </c>
      <c r="H10" s="13">
        <f t="shared" si="3"/>
        <v>0.64102564102564108</v>
      </c>
      <c r="I10" s="19">
        <v>5</v>
      </c>
      <c r="J10" s="13">
        <f t="shared" si="4"/>
        <v>0.12820512820512819</v>
      </c>
      <c r="K10" s="6">
        <v>20</v>
      </c>
      <c r="L10" s="19">
        <v>8</v>
      </c>
      <c r="M10" s="19">
        <v>0</v>
      </c>
      <c r="N10" s="7">
        <f t="shared" si="5"/>
        <v>0.51282051282051277</v>
      </c>
      <c r="O10" s="7">
        <f t="shared" si="6"/>
        <v>0.20512820512820512</v>
      </c>
      <c r="P10" s="6">
        <v>13</v>
      </c>
      <c r="Q10" s="13">
        <f t="shared" si="7"/>
        <v>0.44827586206896552</v>
      </c>
      <c r="R10" s="15">
        <f t="shared" si="8"/>
        <v>1.5384615384615385</v>
      </c>
    </row>
    <row r="11" spans="1:18" ht="14.1" customHeight="1">
      <c r="A11" s="2" t="s">
        <v>19</v>
      </c>
      <c r="B11" s="18" t="s">
        <v>28</v>
      </c>
      <c r="C11" s="19">
        <v>22</v>
      </c>
      <c r="D11" s="19">
        <v>22</v>
      </c>
      <c r="E11" s="6">
        <v>8</v>
      </c>
      <c r="F11" s="13">
        <f t="shared" si="2"/>
        <v>0.36363636363636365</v>
      </c>
      <c r="G11" s="6">
        <v>13</v>
      </c>
      <c r="H11" s="13">
        <f t="shared" si="3"/>
        <v>0.59090909090909094</v>
      </c>
      <c r="I11" s="19">
        <v>6</v>
      </c>
      <c r="J11" s="13">
        <f t="shared" si="4"/>
        <v>0.27272727272727271</v>
      </c>
      <c r="K11" s="6">
        <v>6</v>
      </c>
      <c r="L11" s="19">
        <v>0</v>
      </c>
      <c r="M11" s="19">
        <v>1</v>
      </c>
      <c r="N11" s="7">
        <f t="shared" si="5"/>
        <v>0.27272727272727271</v>
      </c>
      <c r="O11" s="7">
        <f t="shared" si="6"/>
        <v>0</v>
      </c>
      <c r="P11" s="6">
        <v>3</v>
      </c>
      <c r="Q11" s="13">
        <f t="shared" si="7"/>
        <v>0.375</v>
      </c>
      <c r="R11" s="15">
        <f t="shared" si="8"/>
        <v>2</v>
      </c>
    </row>
    <row r="12" spans="1:18" ht="14.1" customHeight="1">
      <c r="A12" s="2" t="s">
        <v>19</v>
      </c>
      <c r="B12" s="18" t="s">
        <v>29</v>
      </c>
      <c r="C12" s="6">
        <v>161</v>
      </c>
      <c r="D12" s="6">
        <v>161</v>
      </c>
      <c r="E12" s="6">
        <v>100</v>
      </c>
      <c r="F12" s="13">
        <f t="shared" si="2"/>
        <v>0.6211180124223602</v>
      </c>
      <c r="G12" s="6">
        <v>80</v>
      </c>
      <c r="H12" s="13">
        <f t="shared" si="3"/>
        <v>0.49689440993788819</v>
      </c>
      <c r="I12" s="19">
        <v>13</v>
      </c>
      <c r="J12" s="13">
        <f t="shared" si="4"/>
        <v>8.0745341614906832E-2</v>
      </c>
      <c r="K12" s="6">
        <v>71</v>
      </c>
      <c r="L12" s="19">
        <v>44</v>
      </c>
      <c r="M12" s="19">
        <v>2</v>
      </c>
      <c r="N12" s="7">
        <f t="shared" si="5"/>
        <v>0.44099378881987578</v>
      </c>
      <c r="O12" s="7">
        <f t="shared" si="6"/>
        <v>0.27329192546583853</v>
      </c>
      <c r="P12" s="6">
        <v>35</v>
      </c>
      <c r="Q12" s="13">
        <f t="shared" si="7"/>
        <v>0.35</v>
      </c>
      <c r="R12" s="15">
        <f t="shared" si="8"/>
        <v>2.0285714285714285</v>
      </c>
    </row>
    <row r="13" spans="1:18" ht="14.1" customHeight="1">
      <c r="A13" s="2" t="s">
        <v>19</v>
      </c>
      <c r="B13" s="18" t="s">
        <v>30</v>
      </c>
      <c r="C13" s="6">
        <v>21</v>
      </c>
      <c r="D13" s="6">
        <v>21</v>
      </c>
      <c r="E13" s="6">
        <v>7</v>
      </c>
      <c r="F13" s="13">
        <f t="shared" si="2"/>
        <v>0.33333333333333331</v>
      </c>
      <c r="G13" s="6">
        <v>16</v>
      </c>
      <c r="H13" s="13">
        <f t="shared" si="3"/>
        <v>0.76190476190476186</v>
      </c>
      <c r="I13" s="19">
        <v>9</v>
      </c>
      <c r="J13" s="13">
        <f t="shared" si="4"/>
        <v>0.42857142857142855</v>
      </c>
      <c r="K13" s="6">
        <v>3</v>
      </c>
      <c r="L13" s="19">
        <v>0</v>
      </c>
      <c r="M13" s="19">
        <v>1</v>
      </c>
      <c r="N13" s="7">
        <f t="shared" si="5"/>
        <v>0.14285714285714285</v>
      </c>
      <c r="O13" s="7">
        <f t="shared" si="6"/>
        <v>0</v>
      </c>
      <c r="P13" s="6">
        <v>1</v>
      </c>
      <c r="Q13" s="13">
        <f t="shared" si="7"/>
        <v>0.14285714285714285</v>
      </c>
      <c r="R13" s="15">
        <f t="shared" si="8"/>
        <v>3</v>
      </c>
    </row>
    <row r="14" spans="1:18" ht="14.1" customHeight="1">
      <c r="A14" s="2" t="s">
        <v>19</v>
      </c>
      <c r="B14" s="18" t="s">
        <v>31</v>
      </c>
      <c r="C14" s="19">
        <v>137</v>
      </c>
      <c r="D14" s="19">
        <v>137</v>
      </c>
      <c r="E14" s="6">
        <v>71</v>
      </c>
      <c r="F14" s="13">
        <f t="shared" si="2"/>
        <v>0.51824817518248179</v>
      </c>
      <c r="G14" s="6">
        <v>75</v>
      </c>
      <c r="H14" s="13">
        <f t="shared" si="3"/>
        <v>0.54744525547445255</v>
      </c>
      <c r="I14" s="19">
        <v>33</v>
      </c>
      <c r="J14" s="13">
        <f t="shared" si="4"/>
        <v>0.24087591240875914</v>
      </c>
      <c r="K14" s="6">
        <v>20</v>
      </c>
      <c r="L14" s="6">
        <v>23</v>
      </c>
      <c r="M14" s="19">
        <v>1</v>
      </c>
      <c r="N14" s="7">
        <f t="shared" si="5"/>
        <v>0.145985401459854</v>
      </c>
      <c r="O14" s="7">
        <f t="shared" si="6"/>
        <v>0.16788321167883211</v>
      </c>
      <c r="P14" s="6">
        <v>15</v>
      </c>
      <c r="Q14" s="13">
        <f t="shared" si="7"/>
        <v>0.21126760563380281</v>
      </c>
      <c r="R14" s="15">
        <f t="shared" si="8"/>
        <v>1.3333333333333333</v>
      </c>
    </row>
    <row r="15" spans="1:18" ht="14.1" customHeight="1">
      <c r="A15" s="2" t="s">
        <v>19</v>
      </c>
      <c r="B15" s="18" t="s">
        <v>32</v>
      </c>
      <c r="C15" s="6">
        <v>23</v>
      </c>
      <c r="D15" s="6">
        <v>23</v>
      </c>
      <c r="E15" s="6">
        <v>11</v>
      </c>
      <c r="F15" s="13">
        <f t="shared" si="2"/>
        <v>0.47826086956521741</v>
      </c>
      <c r="G15" s="6">
        <v>15</v>
      </c>
      <c r="H15" s="13">
        <f t="shared" si="3"/>
        <v>0.65217391304347827</v>
      </c>
      <c r="I15" s="19">
        <v>6</v>
      </c>
      <c r="J15" s="13">
        <f t="shared" si="4"/>
        <v>0.2608695652173913</v>
      </c>
      <c r="K15" s="6">
        <v>19</v>
      </c>
      <c r="L15" s="6">
        <v>9</v>
      </c>
      <c r="M15" s="19">
        <v>2</v>
      </c>
      <c r="N15" s="7">
        <f t="shared" si="5"/>
        <v>0.82608695652173914</v>
      </c>
      <c r="O15" s="7">
        <f t="shared" si="6"/>
        <v>0.39130434782608697</v>
      </c>
      <c r="P15" s="6">
        <v>7</v>
      </c>
      <c r="Q15" s="13">
        <f t="shared" si="7"/>
        <v>0.63636363636363635</v>
      </c>
      <c r="R15" s="15">
        <f t="shared" si="8"/>
        <v>2.7142857142857144</v>
      </c>
    </row>
    <row r="16" spans="1:18" ht="14.1" customHeight="1">
      <c r="A16" s="2" t="s">
        <v>19</v>
      </c>
      <c r="B16" s="18" t="s">
        <v>33</v>
      </c>
      <c r="C16" s="6">
        <v>543</v>
      </c>
      <c r="D16" s="6">
        <v>543</v>
      </c>
      <c r="E16" s="6">
        <v>284</v>
      </c>
      <c r="F16" s="13">
        <f t="shared" si="2"/>
        <v>0.52302025782688766</v>
      </c>
      <c r="G16" s="6">
        <v>327</v>
      </c>
      <c r="H16" s="13">
        <f t="shared" si="3"/>
        <v>0.60220994475138123</v>
      </c>
      <c r="I16" s="19">
        <v>202</v>
      </c>
      <c r="J16" s="13">
        <f t="shared" si="4"/>
        <v>0.3720073664825046</v>
      </c>
      <c r="K16" s="6">
        <v>222</v>
      </c>
      <c r="L16" s="6">
        <v>191</v>
      </c>
      <c r="M16" s="19">
        <v>5</v>
      </c>
      <c r="N16" s="7">
        <f t="shared" si="5"/>
        <v>0.40883977900552487</v>
      </c>
      <c r="O16" s="7">
        <f t="shared" si="6"/>
        <v>0.35174953959484345</v>
      </c>
      <c r="P16" s="6">
        <v>105</v>
      </c>
      <c r="Q16" s="13">
        <f t="shared" si="7"/>
        <v>0.36971830985915494</v>
      </c>
      <c r="R16" s="15">
        <f t="shared" si="8"/>
        <v>2.1142857142857143</v>
      </c>
    </row>
    <row r="17" spans="1:19" ht="14.1" customHeight="1">
      <c r="A17" s="2" t="s">
        <v>19</v>
      </c>
      <c r="B17" s="18" t="s">
        <v>34</v>
      </c>
      <c r="C17" s="6">
        <v>78</v>
      </c>
      <c r="D17" s="6">
        <v>78</v>
      </c>
      <c r="E17" s="6">
        <v>41</v>
      </c>
      <c r="F17" s="13">
        <f t="shared" si="2"/>
        <v>0.52564102564102566</v>
      </c>
      <c r="G17" s="6">
        <v>57</v>
      </c>
      <c r="H17" s="13">
        <f t="shared" si="3"/>
        <v>0.73076923076923073</v>
      </c>
      <c r="I17" s="19">
        <v>47</v>
      </c>
      <c r="J17" s="13">
        <f t="shared" si="4"/>
        <v>0.60256410256410253</v>
      </c>
      <c r="K17" s="6">
        <v>62</v>
      </c>
      <c r="L17" s="6">
        <v>10</v>
      </c>
      <c r="M17" s="19">
        <v>1</v>
      </c>
      <c r="N17" s="7">
        <f t="shared" si="5"/>
        <v>0.79487179487179482</v>
      </c>
      <c r="O17" s="7">
        <f t="shared" si="6"/>
        <v>0.12820512820512819</v>
      </c>
      <c r="P17" s="6">
        <v>24</v>
      </c>
      <c r="Q17" s="13">
        <f t="shared" si="7"/>
        <v>0.58536585365853655</v>
      </c>
      <c r="R17" s="15">
        <f t="shared" si="8"/>
        <v>2.5833333333333335</v>
      </c>
    </row>
    <row r="18" spans="1:19" ht="14.1" customHeight="1">
      <c r="A18" s="2" t="s">
        <v>19</v>
      </c>
      <c r="B18" s="18" t="s">
        <v>35</v>
      </c>
      <c r="C18" s="6">
        <v>125</v>
      </c>
      <c r="D18" s="6">
        <v>125</v>
      </c>
      <c r="E18" s="6">
        <v>65</v>
      </c>
      <c r="F18" s="13">
        <f t="shared" si="2"/>
        <v>0.52</v>
      </c>
      <c r="G18" s="6">
        <v>78</v>
      </c>
      <c r="H18" s="13">
        <f t="shared" si="3"/>
        <v>0.624</v>
      </c>
      <c r="I18" s="19">
        <v>42</v>
      </c>
      <c r="J18" s="13">
        <f t="shared" si="4"/>
        <v>0.33600000000000002</v>
      </c>
      <c r="K18" s="6">
        <v>47</v>
      </c>
      <c r="L18" s="6">
        <v>34</v>
      </c>
      <c r="M18" s="19">
        <v>2</v>
      </c>
      <c r="N18" s="7">
        <f t="shared" si="5"/>
        <v>0.376</v>
      </c>
      <c r="O18" s="7">
        <f t="shared" si="6"/>
        <v>0.27200000000000002</v>
      </c>
      <c r="P18" s="6">
        <v>20</v>
      </c>
      <c r="Q18" s="13">
        <f t="shared" si="7"/>
        <v>0.30769230769230771</v>
      </c>
      <c r="R18" s="15">
        <f t="shared" si="8"/>
        <v>2.35</v>
      </c>
    </row>
    <row r="19" spans="1:19" ht="14.1" customHeight="1">
      <c r="A19" s="2" t="s">
        <v>19</v>
      </c>
      <c r="B19" s="18" t="s">
        <v>36</v>
      </c>
      <c r="C19" s="6">
        <v>180</v>
      </c>
      <c r="D19" s="6">
        <v>180</v>
      </c>
      <c r="E19" s="6">
        <v>65</v>
      </c>
      <c r="F19" s="13">
        <f t="shared" si="2"/>
        <v>0.3611111111111111</v>
      </c>
      <c r="G19" s="6">
        <v>130</v>
      </c>
      <c r="H19" s="13">
        <f t="shared" si="3"/>
        <v>0.72222222222222221</v>
      </c>
      <c r="I19" s="19">
        <v>103</v>
      </c>
      <c r="J19" s="13">
        <f t="shared" si="4"/>
        <v>0.57222222222222219</v>
      </c>
      <c r="K19" s="6">
        <v>53</v>
      </c>
      <c r="L19" s="6">
        <v>54</v>
      </c>
      <c r="M19" s="19">
        <v>1</v>
      </c>
      <c r="N19" s="7">
        <f t="shared" si="5"/>
        <v>0.29444444444444445</v>
      </c>
      <c r="O19" s="7">
        <f t="shared" si="6"/>
        <v>0.3</v>
      </c>
      <c r="P19" s="6">
        <v>21</v>
      </c>
      <c r="Q19" s="13">
        <f t="shared" si="7"/>
        <v>0.32307692307692309</v>
      </c>
      <c r="R19" s="15">
        <f t="shared" si="8"/>
        <v>2.5238095238095237</v>
      </c>
    </row>
    <row r="20" spans="1:19" ht="14.1" customHeight="1">
      <c r="A20" s="2" t="s">
        <v>19</v>
      </c>
      <c r="B20" s="18" t="s">
        <v>37</v>
      </c>
      <c r="C20" s="6">
        <v>64</v>
      </c>
      <c r="D20" s="6">
        <v>64</v>
      </c>
      <c r="E20" s="6">
        <v>49</v>
      </c>
      <c r="F20" s="13">
        <f t="shared" si="2"/>
        <v>0.765625</v>
      </c>
      <c r="G20" s="6">
        <v>39</v>
      </c>
      <c r="H20" s="13">
        <f t="shared" si="3"/>
        <v>0.609375</v>
      </c>
      <c r="I20" s="19">
        <v>4</v>
      </c>
      <c r="J20" s="13">
        <f t="shared" si="4"/>
        <v>6.25E-2</v>
      </c>
      <c r="K20" s="6">
        <v>32</v>
      </c>
      <c r="L20" s="6">
        <v>21</v>
      </c>
      <c r="M20" s="19">
        <v>3</v>
      </c>
      <c r="N20" s="7">
        <f t="shared" si="5"/>
        <v>0.5</v>
      </c>
      <c r="O20" s="7">
        <f t="shared" si="6"/>
        <v>0.328125</v>
      </c>
      <c r="P20" s="6">
        <v>16</v>
      </c>
      <c r="Q20" s="13">
        <f t="shared" si="7"/>
        <v>0.32653061224489793</v>
      </c>
      <c r="R20" s="15">
        <f t="shared" si="8"/>
        <v>2</v>
      </c>
    </row>
    <row r="21" spans="1:19" ht="14.1" customHeight="1">
      <c r="A21" s="2" t="s">
        <v>19</v>
      </c>
      <c r="B21" s="18" t="s">
        <v>38</v>
      </c>
      <c r="C21" s="6">
        <v>7</v>
      </c>
      <c r="D21" s="6">
        <v>7</v>
      </c>
      <c r="E21" s="6">
        <v>3</v>
      </c>
      <c r="F21" s="13">
        <f t="shared" si="2"/>
        <v>0.42857142857142855</v>
      </c>
      <c r="G21" s="6">
        <v>6</v>
      </c>
      <c r="H21" s="13">
        <f t="shared" si="3"/>
        <v>0.8571428571428571</v>
      </c>
      <c r="I21" s="19">
        <v>3</v>
      </c>
      <c r="J21" s="13">
        <f t="shared" si="4"/>
        <v>0.42857142857142855</v>
      </c>
      <c r="K21" s="6">
        <v>1</v>
      </c>
      <c r="L21" s="19">
        <v>0</v>
      </c>
      <c r="M21" s="19">
        <v>0</v>
      </c>
      <c r="N21" s="7">
        <f t="shared" si="5"/>
        <v>0.14285714285714285</v>
      </c>
      <c r="O21" s="7">
        <f t="shared" si="6"/>
        <v>0</v>
      </c>
      <c r="P21" s="6">
        <v>1</v>
      </c>
      <c r="Q21" s="13">
        <f t="shared" si="7"/>
        <v>0.33333333333333331</v>
      </c>
      <c r="R21" s="15">
        <f t="shared" si="8"/>
        <v>1</v>
      </c>
    </row>
    <row r="22" spans="1:19" ht="14.1" customHeight="1">
      <c r="A22" s="2" t="s">
        <v>19</v>
      </c>
      <c r="B22" s="18" t="s">
        <v>39</v>
      </c>
      <c r="C22" s="6">
        <v>1</v>
      </c>
      <c r="D22" s="6">
        <v>1</v>
      </c>
      <c r="E22" s="6">
        <v>1</v>
      </c>
      <c r="F22" s="13">
        <f t="shared" si="2"/>
        <v>1</v>
      </c>
      <c r="G22" s="6">
        <v>1</v>
      </c>
      <c r="H22" s="13">
        <f t="shared" si="3"/>
        <v>1</v>
      </c>
      <c r="I22" s="19">
        <v>0</v>
      </c>
      <c r="J22" s="13">
        <f t="shared" si="4"/>
        <v>0</v>
      </c>
      <c r="K22" s="6">
        <v>3</v>
      </c>
      <c r="L22" s="19">
        <v>0</v>
      </c>
      <c r="M22" s="19">
        <v>0</v>
      </c>
      <c r="N22" s="7">
        <f t="shared" si="5"/>
        <v>3</v>
      </c>
      <c r="O22" s="7">
        <f t="shared" si="6"/>
        <v>0</v>
      </c>
      <c r="P22" s="6">
        <v>1</v>
      </c>
      <c r="Q22" s="13">
        <f t="shared" si="7"/>
        <v>1</v>
      </c>
      <c r="R22" s="15">
        <f t="shared" si="8"/>
        <v>3</v>
      </c>
    </row>
    <row r="23" spans="1:19" ht="14.1" customHeight="1">
      <c r="A23" s="2" t="s">
        <v>19</v>
      </c>
      <c r="B23" s="18" t="s">
        <v>40</v>
      </c>
      <c r="C23" s="6">
        <v>65</v>
      </c>
      <c r="D23" s="6">
        <v>65</v>
      </c>
      <c r="E23" s="6">
        <v>39</v>
      </c>
      <c r="F23" s="13">
        <f t="shared" si="2"/>
        <v>0.6</v>
      </c>
      <c r="G23" s="6">
        <v>43</v>
      </c>
      <c r="H23" s="13">
        <f t="shared" si="3"/>
        <v>0.66153846153846152</v>
      </c>
      <c r="I23" s="19">
        <v>26</v>
      </c>
      <c r="J23" s="13">
        <f t="shared" si="4"/>
        <v>0.4</v>
      </c>
      <c r="K23" s="6">
        <v>23</v>
      </c>
      <c r="L23" s="19">
        <v>43</v>
      </c>
      <c r="M23" s="19">
        <v>1</v>
      </c>
      <c r="N23" s="7">
        <f t="shared" si="5"/>
        <v>0.35384615384615387</v>
      </c>
      <c r="O23" s="7">
        <f t="shared" si="6"/>
        <v>0.66153846153846152</v>
      </c>
      <c r="P23" s="6">
        <v>12</v>
      </c>
      <c r="Q23" s="13">
        <f t="shared" si="7"/>
        <v>0.30769230769230771</v>
      </c>
      <c r="R23" s="15">
        <f t="shared" si="8"/>
        <v>1.9166666666666667</v>
      </c>
    </row>
    <row r="24" spans="1:19" ht="14.1" customHeight="1">
      <c r="A24" s="2" t="s">
        <v>19</v>
      </c>
      <c r="B24" s="18" t="s">
        <v>41</v>
      </c>
      <c r="C24" s="6">
        <v>107</v>
      </c>
      <c r="D24" s="6">
        <v>107</v>
      </c>
      <c r="E24" s="6">
        <v>56</v>
      </c>
      <c r="F24" s="13">
        <f t="shared" si="2"/>
        <v>0.52336448598130836</v>
      </c>
      <c r="G24" s="6">
        <v>65</v>
      </c>
      <c r="H24" s="13">
        <f t="shared" si="3"/>
        <v>0.60747663551401865</v>
      </c>
      <c r="I24" s="19">
        <v>41</v>
      </c>
      <c r="J24" s="13">
        <f t="shared" si="4"/>
        <v>0.38317757009345793</v>
      </c>
      <c r="K24" s="6">
        <v>41</v>
      </c>
      <c r="L24" s="19">
        <v>19</v>
      </c>
      <c r="M24" s="19">
        <v>0</v>
      </c>
      <c r="N24" s="7">
        <f t="shared" si="5"/>
        <v>0.38317757009345793</v>
      </c>
      <c r="O24" s="7">
        <f t="shared" si="6"/>
        <v>0.17757009345794392</v>
      </c>
      <c r="P24" s="6">
        <v>25</v>
      </c>
      <c r="Q24" s="13">
        <f t="shared" si="7"/>
        <v>0.44642857142857145</v>
      </c>
      <c r="R24" s="15">
        <f t="shared" si="8"/>
        <v>1.64</v>
      </c>
    </row>
    <row r="25" spans="1:19" ht="14.1" customHeight="1">
      <c r="A25" s="2" t="s">
        <v>19</v>
      </c>
      <c r="B25" s="18" t="s">
        <v>42</v>
      </c>
      <c r="C25" s="6">
        <v>45</v>
      </c>
      <c r="D25" s="6">
        <v>45</v>
      </c>
      <c r="E25" s="6">
        <v>31</v>
      </c>
      <c r="F25" s="13">
        <f t="shared" si="2"/>
        <v>0.68888888888888888</v>
      </c>
      <c r="G25" s="6">
        <v>25</v>
      </c>
      <c r="H25" s="13">
        <f t="shared" si="3"/>
        <v>0.55555555555555558</v>
      </c>
      <c r="I25" s="19">
        <v>8</v>
      </c>
      <c r="J25" s="13">
        <f t="shared" si="4"/>
        <v>0.17777777777777778</v>
      </c>
      <c r="K25" s="6">
        <v>39</v>
      </c>
      <c r="L25" s="6">
        <v>22</v>
      </c>
      <c r="M25" s="19">
        <v>1</v>
      </c>
      <c r="N25" s="7">
        <f t="shared" si="5"/>
        <v>0.8666666666666667</v>
      </c>
      <c r="O25" s="7">
        <f t="shared" si="6"/>
        <v>0.48888888888888887</v>
      </c>
      <c r="P25" s="6">
        <v>15</v>
      </c>
      <c r="Q25" s="13">
        <f t="shared" si="7"/>
        <v>0.4838709677419355</v>
      </c>
      <c r="R25" s="15">
        <f t="shared" si="8"/>
        <v>2.6</v>
      </c>
    </row>
    <row r="26" spans="1:19" ht="14.1" customHeight="1">
      <c r="A26" s="2" t="s">
        <v>19</v>
      </c>
      <c r="B26" s="18" t="s">
        <v>43</v>
      </c>
      <c r="C26" s="6">
        <v>25</v>
      </c>
      <c r="D26" s="6">
        <v>25</v>
      </c>
      <c r="E26" s="6">
        <v>10</v>
      </c>
      <c r="F26" s="13">
        <f t="shared" si="2"/>
        <v>0.4</v>
      </c>
      <c r="G26" s="6">
        <v>14</v>
      </c>
      <c r="H26" s="13">
        <f t="shared" si="3"/>
        <v>0.56000000000000005</v>
      </c>
      <c r="I26" s="19">
        <v>9</v>
      </c>
      <c r="J26" s="13">
        <f t="shared" si="4"/>
        <v>0.36</v>
      </c>
      <c r="K26" s="6">
        <v>5</v>
      </c>
      <c r="L26" s="19">
        <v>0</v>
      </c>
      <c r="M26" s="19">
        <v>0</v>
      </c>
      <c r="N26" s="7">
        <f t="shared" si="5"/>
        <v>0.2</v>
      </c>
      <c r="O26" s="7">
        <f t="shared" si="6"/>
        <v>0</v>
      </c>
      <c r="P26" s="6">
        <v>2</v>
      </c>
      <c r="Q26" s="13">
        <f t="shared" si="7"/>
        <v>0.2</v>
      </c>
      <c r="R26" s="15">
        <f t="shared" si="8"/>
        <v>2.5</v>
      </c>
    </row>
    <row r="27" spans="1:19" ht="14.1" customHeight="1">
      <c r="A27" s="2" t="s">
        <v>19</v>
      </c>
      <c r="B27" s="18" t="s">
        <v>44</v>
      </c>
      <c r="C27" s="6">
        <v>65</v>
      </c>
      <c r="D27" s="6">
        <v>65</v>
      </c>
      <c r="E27" s="6">
        <v>31</v>
      </c>
      <c r="F27" s="13">
        <f t="shared" si="2"/>
        <v>0.47692307692307695</v>
      </c>
      <c r="G27" s="6">
        <v>27</v>
      </c>
      <c r="H27" s="13">
        <f t="shared" si="3"/>
        <v>0.41538461538461541</v>
      </c>
      <c r="I27" s="19">
        <v>11</v>
      </c>
      <c r="J27" s="13">
        <f t="shared" si="4"/>
        <v>0.16923076923076924</v>
      </c>
      <c r="K27" s="6">
        <v>15</v>
      </c>
      <c r="L27" s="19">
        <v>9</v>
      </c>
      <c r="M27" s="19">
        <v>0</v>
      </c>
      <c r="N27" s="7">
        <f t="shared" si="5"/>
        <v>0.23076923076923078</v>
      </c>
      <c r="O27" s="7">
        <f t="shared" si="6"/>
        <v>0.13846153846153847</v>
      </c>
      <c r="P27" s="6">
        <v>10</v>
      </c>
      <c r="Q27" s="13">
        <f t="shared" si="7"/>
        <v>0.32258064516129031</v>
      </c>
      <c r="R27" s="15">
        <f t="shared" si="8"/>
        <v>1.5</v>
      </c>
    </row>
    <row r="28" spans="1:19" ht="14.1" customHeight="1">
      <c r="A28" s="2" t="s">
        <v>19</v>
      </c>
      <c r="B28" s="18" t="s">
        <v>45</v>
      </c>
      <c r="C28" s="6">
        <v>74</v>
      </c>
      <c r="D28" s="6">
        <v>74</v>
      </c>
      <c r="E28" s="6">
        <v>41</v>
      </c>
      <c r="F28" s="13">
        <f t="shared" si="2"/>
        <v>0.55405405405405406</v>
      </c>
      <c r="G28" s="6">
        <v>42</v>
      </c>
      <c r="H28" s="13">
        <f t="shared" si="3"/>
        <v>0.56756756756756754</v>
      </c>
      <c r="I28" s="19">
        <v>24</v>
      </c>
      <c r="J28" s="13">
        <f t="shared" si="4"/>
        <v>0.32432432432432434</v>
      </c>
      <c r="K28" s="6">
        <v>23</v>
      </c>
      <c r="L28" s="19">
        <v>9</v>
      </c>
      <c r="M28" s="19">
        <v>1</v>
      </c>
      <c r="N28" s="7">
        <f t="shared" si="5"/>
        <v>0.3108108108108108</v>
      </c>
      <c r="O28" s="7">
        <f t="shared" si="6"/>
        <v>0.12162162162162163</v>
      </c>
      <c r="P28" s="6">
        <v>10</v>
      </c>
      <c r="Q28" s="13">
        <f t="shared" si="7"/>
        <v>0.24390243902439024</v>
      </c>
      <c r="R28" s="15">
        <f t="shared" si="8"/>
        <v>2.2999999999999998</v>
      </c>
      <c r="S28" s="21"/>
    </row>
    <row r="29" spans="1:19" ht="14.1" customHeight="1">
      <c r="A29" s="2" t="s">
        <v>19</v>
      </c>
      <c r="B29" s="18" t="s">
        <v>46</v>
      </c>
      <c r="C29" s="6">
        <v>23</v>
      </c>
      <c r="D29" s="6">
        <v>23</v>
      </c>
      <c r="E29" s="6">
        <v>6</v>
      </c>
      <c r="F29" s="13">
        <f t="shared" si="2"/>
        <v>0.2608695652173913</v>
      </c>
      <c r="G29" s="6">
        <v>10</v>
      </c>
      <c r="H29" s="13">
        <f t="shared" si="3"/>
        <v>0.43478260869565216</v>
      </c>
      <c r="I29" s="19">
        <v>8</v>
      </c>
      <c r="J29" s="13">
        <f t="shared" si="4"/>
        <v>0.34782608695652173</v>
      </c>
      <c r="K29" s="6">
        <v>2</v>
      </c>
      <c r="L29" s="19">
        <v>1</v>
      </c>
      <c r="M29" s="19">
        <v>0</v>
      </c>
      <c r="N29" s="7">
        <f t="shared" si="5"/>
        <v>8.6956521739130432E-2</v>
      </c>
      <c r="O29" s="7">
        <f t="shared" si="6"/>
        <v>4.3478260869565216E-2</v>
      </c>
      <c r="P29" s="6">
        <v>2</v>
      </c>
      <c r="Q29" s="13">
        <f t="shared" si="7"/>
        <v>0.33333333333333331</v>
      </c>
      <c r="R29" s="15">
        <f t="shared" si="8"/>
        <v>1</v>
      </c>
    </row>
    <row r="30" spans="1:19" ht="14.1" customHeight="1">
      <c r="A30" s="2" t="s">
        <v>19</v>
      </c>
      <c r="B30" s="18" t="s">
        <v>47</v>
      </c>
      <c r="C30" s="6">
        <v>3</v>
      </c>
      <c r="D30" s="6">
        <v>3</v>
      </c>
      <c r="E30" s="6">
        <v>1</v>
      </c>
      <c r="F30" s="13">
        <f t="shared" si="2"/>
        <v>0.33333333333333331</v>
      </c>
      <c r="G30" s="6">
        <v>1</v>
      </c>
      <c r="H30" s="13">
        <f t="shared" si="3"/>
        <v>0.33333333333333331</v>
      </c>
      <c r="I30" s="19">
        <v>0</v>
      </c>
      <c r="J30" s="13">
        <f t="shared" si="4"/>
        <v>0</v>
      </c>
      <c r="K30" s="6">
        <v>1</v>
      </c>
      <c r="L30" s="19">
        <v>0</v>
      </c>
      <c r="M30" s="19">
        <v>0</v>
      </c>
      <c r="N30" s="7">
        <f t="shared" si="5"/>
        <v>0.33333333333333331</v>
      </c>
      <c r="O30" s="7">
        <f t="shared" si="6"/>
        <v>0</v>
      </c>
      <c r="P30" s="6">
        <v>1</v>
      </c>
      <c r="Q30" s="13">
        <f t="shared" si="7"/>
        <v>1</v>
      </c>
      <c r="R30" s="15">
        <f t="shared" si="8"/>
        <v>1</v>
      </c>
    </row>
    <row r="31" spans="1:19" ht="15.6">
      <c r="A31" s="41" t="s">
        <v>48</v>
      </c>
      <c r="B31" s="41"/>
      <c r="C31" s="12">
        <f>SUM(C3:C30)</f>
        <v>2594</v>
      </c>
      <c r="D31" s="12">
        <f>SUM(D3:D30)</f>
        <v>2594</v>
      </c>
      <c r="E31" s="12">
        <f>SUM(E3:E30)</f>
        <v>1554</v>
      </c>
      <c r="F31" s="14">
        <f t="shared" si="2"/>
        <v>0.59907478797224367</v>
      </c>
      <c r="G31" s="12">
        <f>SUM(G3:G30)</f>
        <v>1523</v>
      </c>
      <c r="H31" s="14">
        <f t="shared" si="3"/>
        <v>0.58712413261372398</v>
      </c>
      <c r="I31" s="20">
        <f>SUM(I3:I30)</f>
        <v>713</v>
      </c>
      <c r="J31" s="34">
        <f t="shared" si="4"/>
        <v>0.27486507324595222</v>
      </c>
      <c r="K31" s="12">
        <f>SUM(K3:K30)</f>
        <v>1240</v>
      </c>
      <c r="L31" s="20">
        <f>SUM(L3:L30)</f>
        <v>1186</v>
      </c>
      <c r="M31" s="20">
        <f>SUM(M3:M30)</f>
        <v>60</v>
      </c>
      <c r="N31" s="35">
        <f t="shared" si="5"/>
        <v>0.4780262143407864</v>
      </c>
      <c r="O31" s="35">
        <f t="shared" si="6"/>
        <v>0.4572089437162683</v>
      </c>
      <c r="P31" s="12">
        <f>SUM(P3:P30)</f>
        <v>613</v>
      </c>
      <c r="Q31" s="34">
        <f t="shared" si="7"/>
        <v>0.39446589446589447</v>
      </c>
      <c r="R31" s="36">
        <f t="shared" si="8"/>
        <v>2.0228384991843393</v>
      </c>
    </row>
    <row r="32" spans="1:19" ht="15.95" customHeight="1">
      <c r="A32" s="41" t="s">
        <v>49</v>
      </c>
      <c r="B32" s="41"/>
      <c r="C32" s="32">
        <v>2332</v>
      </c>
      <c r="D32" s="32">
        <v>2332</v>
      </c>
      <c r="E32" s="12">
        <v>1416</v>
      </c>
      <c r="F32" s="14">
        <f t="shared" si="2"/>
        <v>0.60720411663807894</v>
      </c>
      <c r="G32" s="12">
        <v>1352</v>
      </c>
      <c r="H32" s="14">
        <f t="shared" si="3"/>
        <v>0.57975986277873071</v>
      </c>
      <c r="I32" s="20">
        <v>594</v>
      </c>
      <c r="J32" s="34">
        <f t="shared" si="4"/>
        <v>0.25471698113207547</v>
      </c>
      <c r="K32" s="32">
        <v>1076</v>
      </c>
      <c r="L32" s="32">
        <v>1117</v>
      </c>
      <c r="M32" s="33">
        <v>52</v>
      </c>
      <c r="N32" s="35">
        <f t="shared" si="5"/>
        <v>0.46140651801029159</v>
      </c>
      <c r="O32" s="35">
        <f t="shared" si="6"/>
        <v>0.47898799313893653</v>
      </c>
      <c r="P32" s="12">
        <v>546</v>
      </c>
      <c r="Q32" s="34">
        <f t="shared" si="7"/>
        <v>0.38559322033898308</v>
      </c>
      <c r="R32" s="36">
        <f t="shared" si="8"/>
        <v>1.9706959706959708</v>
      </c>
    </row>
    <row r="33" spans="1:20" ht="15.95" customHeight="1">
      <c r="A33" s="2"/>
      <c r="F33" s="13"/>
      <c r="H33" s="13"/>
      <c r="I33" s="13"/>
      <c r="J33" s="13"/>
      <c r="M33" s="19"/>
      <c r="O33" s="7"/>
    </row>
    <row r="34" spans="1:20" ht="15.95" customHeight="1">
      <c r="A34" s="2"/>
      <c r="C34" s="38" t="s">
        <v>50</v>
      </c>
      <c r="D34" s="38"/>
      <c r="E34" s="38"/>
      <c r="F34" s="38"/>
      <c r="G34" s="38"/>
      <c r="H34" s="38"/>
      <c r="I34" s="38"/>
      <c r="J34" s="38"/>
      <c r="K34" s="38"/>
      <c r="L34" s="38"/>
      <c r="M34" s="19"/>
      <c r="N34" s="38" t="s">
        <v>51</v>
      </c>
      <c r="O34" s="38"/>
      <c r="P34" s="38"/>
      <c r="Q34" s="38"/>
      <c r="R34" s="38"/>
      <c r="S34" s="22"/>
      <c r="T34" s="22"/>
    </row>
    <row r="35" spans="1:20">
      <c r="A35" s="2"/>
      <c r="C35" s="38"/>
      <c r="D35" s="38"/>
      <c r="E35" s="38"/>
      <c r="F35" s="38"/>
      <c r="G35" s="38"/>
      <c r="H35" s="38"/>
      <c r="I35" s="38"/>
      <c r="J35" s="38"/>
      <c r="K35" s="38"/>
      <c r="L35" s="38"/>
      <c r="M35" s="19"/>
      <c r="N35" s="38"/>
      <c r="O35" s="38"/>
      <c r="P35" s="38"/>
      <c r="Q35" s="38"/>
      <c r="R35" s="38"/>
      <c r="S35" s="22"/>
      <c r="T35" s="22"/>
    </row>
    <row r="36" spans="1:20">
      <c r="A36" s="2"/>
      <c r="C36" s="38"/>
      <c r="D36" s="38"/>
      <c r="E36" s="38"/>
      <c r="F36" s="38"/>
      <c r="G36" s="38"/>
      <c r="H36" s="38"/>
      <c r="I36" s="38"/>
      <c r="J36" s="38"/>
      <c r="K36" s="38"/>
      <c r="L36" s="38"/>
      <c r="M36" s="19"/>
      <c r="N36" s="38"/>
      <c r="O36" s="38"/>
      <c r="P36" s="38"/>
      <c r="Q36" s="38"/>
      <c r="R36" s="38"/>
      <c r="S36" s="22"/>
      <c r="T36" s="22"/>
    </row>
    <row r="37" spans="1:20" ht="21" customHeight="1">
      <c r="C37" s="38"/>
      <c r="D37" s="38"/>
      <c r="E37" s="38"/>
      <c r="F37" s="38"/>
      <c r="G37" s="38"/>
      <c r="H37" s="38"/>
      <c r="I37" s="38"/>
      <c r="J37" s="38"/>
      <c r="K37" s="38"/>
      <c r="L37" s="38"/>
      <c r="M37" s="19"/>
      <c r="N37" s="38"/>
      <c r="O37" s="38"/>
      <c r="P37" s="38"/>
      <c r="Q37" s="38"/>
      <c r="R37" s="38"/>
      <c r="S37" s="22"/>
      <c r="T37" s="22"/>
    </row>
    <row r="38" spans="1:20" ht="15" customHeight="1">
      <c r="A38" s="2"/>
      <c r="M38" s="19"/>
      <c r="N38" s="38"/>
      <c r="O38" s="38"/>
      <c r="P38" s="38"/>
      <c r="Q38" s="38"/>
      <c r="R38" s="38"/>
      <c r="S38" s="22"/>
      <c r="T38" s="22"/>
    </row>
    <row r="39" spans="1:20" ht="15" customHeight="1">
      <c r="A39" s="2"/>
      <c r="C39" s="40" t="s">
        <v>52</v>
      </c>
      <c r="D39" s="40"/>
      <c r="E39" s="40"/>
      <c r="F39" s="40"/>
      <c r="G39" s="40"/>
      <c r="H39" s="40"/>
      <c r="I39" s="40"/>
      <c r="J39" s="40"/>
      <c r="K39" s="40"/>
      <c r="L39" s="40"/>
      <c r="M39" s="19"/>
      <c r="N39" s="39" t="s">
        <v>53</v>
      </c>
      <c r="O39" s="39"/>
      <c r="P39" s="39"/>
      <c r="Q39" s="39"/>
      <c r="R39" s="39"/>
    </row>
    <row r="40" spans="1:20" ht="15" customHeight="1">
      <c r="A40" s="2"/>
      <c r="C40" s="40"/>
      <c r="D40" s="40"/>
      <c r="E40" s="40"/>
      <c r="F40" s="40"/>
      <c r="G40" s="40"/>
      <c r="H40" s="40"/>
      <c r="I40" s="40"/>
      <c r="J40" s="40"/>
      <c r="K40" s="40"/>
      <c r="L40" s="40"/>
      <c r="M40" s="19"/>
      <c r="N40" s="39"/>
      <c r="O40" s="39"/>
      <c r="P40" s="39"/>
      <c r="Q40" s="39"/>
      <c r="R40" s="39"/>
      <c r="S40" s="23"/>
      <c r="T40" s="23"/>
    </row>
    <row r="41" spans="1:20" ht="15.75" customHeight="1">
      <c r="C41" s="40"/>
      <c r="D41" s="40"/>
      <c r="E41" s="40"/>
      <c r="F41" s="40"/>
      <c r="G41" s="40"/>
      <c r="H41" s="40"/>
      <c r="I41" s="40"/>
      <c r="J41" s="40"/>
      <c r="K41" s="40"/>
      <c r="L41" s="40"/>
      <c r="M41" s="20"/>
      <c r="N41" s="39"/>
      <c r="O41" s="39"/>
      <c r="P41" s="39"/>
      <c r="Q41" s="39"/>
      <c r="R41" s="39"/>
      <c r="S41" s="23"/>
      <c r="T41" s="23"/>
    </row>
    <row r="42" spans="1:20" ht="15" customHeight="1">
      <c r="C42" s="40"/>
      <c r="D42" s="40"/>
      <c r="E42" s="40"/>
      <c r="F42" s="40"/>
      <c r="G42" s="40"/>
      <c r="H42" s="40"/>
      <c r="I42" s="40"/>
      <c r="J42" s="40"/>
      <c r="K42" s="40"/>
      <c r="L42" s="40"/>
      <c r="M42" s="19"/>
      <c r="N42" s="23"/>
      <c r="O42" s="23"/>
      <c r="P42" s="23"/>
      <c r="Q42" s="23"/>
      <c r="R42" s="23"/>
      <c r="S42" s="23"/>
      <c r="T42" s="23"/>
    </row>
    <row r="43" spans="1:20" ht="15" customHeight="1"/>
  </sheetData>
  <mergeCells count="7">
    <mergeCell ref="A1:R1"/>
    <mergeCell ref="N34:R38"/>
    <mergeCell ref="N39:R41"/>
    <mergeCell ref="C34:L37"/>
    <mergeCell ref="C39:L42"/>
    <mergeCell ref="A31:B31"/>
    <mergeCell ref="A32:B32"/>
  </mergeCells>
  <pageMargins left="0.25" right="0.25" top="0.75" bottom="0.75" header="0.3" footer="0.3"/>
  <pageSetup scale="7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60E46-BE72-4BFE-8C68-995371B982C7}">
  <dimension ref="A1:O31"/>
  <sheetViews>
    <sheetView workbookViewId="0">
      <selection activeCell="B3" sqref="B3:O3"/>
    </sheetView>
  </sheetViews>
  <sheetFormatPr defaultColWidth="8.85546875" defaultRowHeight="14.45"/>
  <cols>
    <col min="1" max="1" width="18.140625" customWidth="1"/>
    <col min="2" max="2" width="5.42578125" style="6" customWidth="1"/>
    <col min="3" max="3" width="10" style="6" customWidth="1"/>
    <col min="4" max="4" width="8.140625" customWidth="1"/>
    <col min="5" max="5" width="7.7109375" customWidth="1"/>
    <col min="7" max="7" width="9" customWidth="1"/>
    <col min="8" max="8" width="7.85546875" customWidth="1"/>
    <col min="9" max="9" width="7.28515625" customWidth="1"/>
    <col min="10" max="10" width="6.28515625" customWidth="1"/>
    <col min="11" max="11" width="9.7109375" customWidth="1"/>
    <col min="12" max="12" width="10.42578125" customWidth="1"/>
    <col min="13" max="13" width="11.28515625" customWidth="1"/>
    <col min="14" max="14" width="11.42578125" customWidth="1"/>
    <col min="15" max="15" width="14.7109375" customWidth="1"/>
  </cols>
  <sheetData>
    <row r="1" spans="1:15">
      <c r="A1" s="42" t="s">
        <v>54</v>
      </c>
      <c r="B1" s="42"/>
      <c r="C1" s="42"/>
      <c r="D1" s="42"/>
      <c r="E1" s="42"/>
      <c r="F1" s="42"/>
      <c r="G1" s="42"/>
      <c r="H1" s="42"/>
      <c r="I1" s="42"/>
      <c r="J1" s="42"/>
      <c r="K1" s="42"/>
      <c r="L1" s="42"/>
      <c r="M1" s="42"/>
      <c r="N1" s="42"/>
      <c r="O1" s="42"/>
    </row>
    <row r="2" spans="1:15" s="1" customFormat="1" ht="36">
      <c r="A2" s="29" t="s">
        <v>55</v>
      </c>
      <c r="B2" s="1" t="s">
        <v>56</v>
      </c>
      <c r="C2" s="1" t="s">
        <v>57</v>
      </c>
      <c r="D2" s="1" t="s">
        <v>58</v>
      </c>
      <c r="E2" s="1" t="s">
        <v>59</v>
      </c>
      <c r="F2" s="1" t="s">
        <v>60</v>
      </c>
      <c r="G2" s="1" t="s">
        <v>61</v>
      </c>
      <c r="H2" s="1" t="s">
        <v>62</v>
      </c>
      <c r="I2" s="1" t="s">
        <v>63</v>
      </c>
      <c r="J2" s="1" t="s">
        <v>64</v>
      </c>
      <c r="K2" s="1" t="s">
        <v>65</v>
      </c>
      <c r="L2" s="1" t="s">
        <v>66</v>
      </c>
      <c r="M2" s="8" t="s">
        <v>16</v>
      </c>
      <c r="N2" s="8" t="s">
        <v>67</v>
      </c>
      <c r="O2" s="1" t="s">
        <v>18</v>
      </c>
    </row>
    <row r="3" spans="1:15">
      <c r="A3" t="s">
        <v>25</v>
      </c>
      <c r="B3" s="6">
        <v>64</v>
      </c>
      <c r="C3" s="6">
        <v>64</v>
      </c>
      <c r="D3">
        <v>49</v>
      </c>
      <c r="E3" s="4">
        <f t="shared" ref="E3:E8" si="0">D3/C3</f>
        <v>0.765625</v>
      </c>
      <c r="F3">
        <v>43</v>
      </c>
      <c r="G3" s="4">
        <f t="shared" ref="G3:G8" si="1">F3/C3</f>
        <v>0.671875</v>
      </c>
      <c r="H3">
        <v>42</v>
      </c>
      <c r="I3" s="5">
        <v>65</v>
      </c>
      <c r="J3">
        <v>9</v>
      </c>
      <c r="K3" s="9">
        <f>H3/B3</f>
        <v>0.65625</v>
      </c>
      <c r="L3" s="9">
        <f>I3/B3</f>
        <v>1.015625</v>
      </c>
      <c r="M3">
        <v>19</v>
      </c>
      <c r="N3" s="4">
        <f>M3/D3</f>
        <v>0.38775510204081631</v>
      </c>
      <c r="O3" s="30">
        <f>H3/M3</f>
        <v>2.2105263157894739</v>
      </c>
    </row>
    <row r="4" spans="1:15">
      <c r="A4" t="s">
        <v>29</v>
      </c>
      <c r="B4" s="6">
        <v>31</v>
      </c>
      <c r="C4" s="6">
        <v>31</v>
      </c>
      <c r="D4">
        <v>15</v>
      </c>
      <c r="E4" s="4">
        <f t="shared" si="0"/>
        <v>0.4838709677419355</v>
      </c>
      <c r="F4">
        <v>22</v>
      </c>
      <c r="G4" s="4">
        <f t="shared" si="1"/>
        <v>0.70967741935483875</v>
      </c>
      <c r="H4">
        <v>14</v>
      </c>
      <c r="I4" s="5">
        <v>4</v>
      </c>
      <c r="J4">
        <v>1</v>
      </c>
      <c r="K4" s="9">
        <f t="shared" ref="K4:K28" si="2">H4/B4</f>
        <v>0.45161290322580644</v>
      </c>
      <c r="L4" s="9">
        <f t="shared" ref="L4:L28" si="3">I4/B4</f>
        <v>0.12903225806451613</v>
      </c>
      <c r="M4">
        <v>8</v>
      </c>
      <c r="N4" s="4">
        <f>M4/D4</f>
        <v>0.53333333333333333</v>
      </c>
      <c r="O4" s="30">
        <f>H4/M4</f>
        <v>1.75</v>
      </c>
    </row>
    <row r="5" spans="1:15">
      <c r="A5" t="s">
        <v>44</v>
      </c>
      <c r="B5" s="6">
        <v>19</v>
      </c>
      <c r="C5" s="6">
        <v>19</v>
      </c>
      <c r="D5">
        <v>11</v>
      </c>
      <c r="E5" s="4">
        <f t="shared" si="0"/>
        <v>0.57894736842105265</v>
      </c>
      <c r="F5">
        <v>11</v>
      </c>
      <c r="G5" s="4">
        <f t="shared" si="1"/>
        <v>0.57894736842105265</v>
      </c>
      <c r="H5">
        <v>6</v>
      </c>
      <c r="I5" s="5">
        <v>9</v>
      </c>
      <c r="J5">
        <v>0</v>
      </c>
      <c r="K5" s="9">
        <f t="shared" si="2"/>
        <v>0.31578947368421051</v>
      </c>
      <c r="L5" s="9">
        <f t="shared" si="3"/>
        <v>0.47368421052631576</v>
      </c>
      <c r="M5">
        <v>3</v>
      </c>
      <c r="N5" s="4">
        <f t="shared" ref="N5:N28" si="4">M5/D5</f>
        <v>0.27272727272727271</v>
      </c>
      <c r="O5" s="30">
        <f t="shared" ref="O5:O28" si="5">H5/M5</f>
        <v>2</v>
      </c>
    </row>
    <row r="6" spans="1:15">
      <c r="A6" t="s">
        <v>23</v>
      </c>
      <c r="B6" s="6">
        <v>4</v>
      </c>
      <c r="C6" s="6">
        <v>4</v>
      </c>
      <c r="D6">
        <v>4</v>
      </c>
      <c r="E6" s="4">
        <f t="shared" si="0"/>
        <v>1</v>
      </c>
      <c r="F6">
        <v>4</v>
      </c>
      <c r="G6" s="4">
        <f t="shared" si="1"/>
        <v>1</v>
      </c>
      <c r="H6">
        <v>0</v>
      </c>
      <c r="I6" s="5">
        <v>0</v>
      </c>
      <c r="J6">
        <v>0</v>
      </c>
      <c r="K6" s="9">
        <f t="shared" si="2"/>
        <v>0</v>
      </c>
      <c r="L6" s="9">
        <f t="shared" si="3"/>
        <v>0</v>
      </c>
      <c r="M6">
        <v>0</v>
      </c>
      <c r="N6" s="4">
        <f t="shared" si="4"/>
        <v>0</v>
      </c>
      <c r="O6" s="30"/>
    </row>
    <row r="7" spans="1:15">
      <c r="A7" t="s">
        <v>68</v>
      </c>
      <c r="B7" s="6">
        <v>9</v>
      </c>
      <c r="C7" s="6">
        <v>9</v>
      </c>
      <c r="D7">
        <v>3</v>
      </c>
      <c r="E7" s="4">
        <f t="shared" si="0"/>
        <v>0.33333333333333331</v>
      </c>
      <c r="F7">
        <v>5</v>
      </c>
      <c r="G7" s="4">
        <f t="shared" si="1"/>
        <v>0.55555555555555558</v>
      </c>
      <c r="H7">
        <v>0</v>
      </c>
      <c r="I7" s="5">
        <v>1</v>
      </c>
      <c r="J7">
        <v>0</v>
      </c>
      <c r="K7" s="9">
        <f t="shared" si="2"/>
        <v>0</v>
      </c>
      <c r="L7" s="9">
        <f t="shared" si="3"/>
        <v>0.1111111111111111</v>
      </c>
      <c r="M7">
        <v>0</v>
      </c>
      <c r="N7" s="4">
        <f t="shared" si="4"/>
        <v>0</v>
      </c>
      <c r="O7" s="30"/>
    </row>
    <row r="8" spans="1:15">
      <c r="A8" t="s">
        <v>20</v>
      </c>
      <c r="B8" s="6">
        <v>11</v>
      </c>
      <c r="C8" s="6">
        <v>11</v>
      </c>
      <c r="D8">
        <v>10</v>
      </c>
      <c r="E8" s="4">
        <f t="shared" si="0"/>
        <v>0.90909090909090906</v>
      </c>
      <c r="F8">
        <v>7</v>
      </c>
      <c r="G8" s="4">
        <f t="shared" si="1"/>
        <v>0.63636363636363635</v>
      </c>
      <c r="H8">
        <v>4</v>
      </c>
      <c r="I8" s="5">
        <v>28</v>
      </c>
      <c r="J8">
        <v>2</v>
      </c>
      <c r="K8" s="9">
        <f t="shared" si="2"/>
        <v>0.36363636363636365</v>
      </c>
      <c r="L8" s="9">
        <f t="shared" si="3"/>
        <v>2.5454545454545454</v>
      </c>
      <c r="M8">
        <v>3</v>
      </c>
      <c r="N8" s="4">
        <f t="shared" si="4"/>
        <v>0.3</v>
      </c>
      <c r="O8" s="30">
        <f t="shared" si="5"/>
        <v>1.3333333333333333</v>
      </c>
    </row>
    <row r="9" spans="1:15">
      <c r="A9" t="s">
        <v>69</v>
      </c>
      <c r="B9" s="6">
        <v>117</v>
      </c>
      <c r="C9" s="6">
        <v>117</v>
      </c>
      <c r="D9">
        <v>53</v>
      </c>
      <c r="E9" s="4">
        <f>D9/C9</f>
        <v>0.45299145299145299</v>
      </c>
      <c r="F9">
        <v>90</v>
      </c>
      <c r="G9" s="4">
        <f>F9/C9</f>
        <v>0.76923076923076927</v>
      </c>
      <c r="H9">
        <v>52</v>
      </c>
      <c r="I9" s="5">
        <v>30</v>
      </c>
      <c r="J9">
        <v>4</v>
      </c>
      <c r="K9" s="9">
        <f t="shared" si="2"/>
        <v>0.44444444444444442</v>
      </c>
      <c r="L9" s="9">
        <f t="shared" si="3"/>
        <v>0.25641025641025639</v>
      </c>
      <c r="M9">
        <v>24</v>
      </c>
      <c r="N9" s="4">
        <f t="shared" si="4"/>
        <v>0.45283018867924529</v>
      </c>
      <c r="O9" s="30">
        <f t="shared" si="5"/>
        <v>2.1666666666666665</v>
      </c>
    </row>
    <row r="10" spans="1:15">
      <c r="A10" t="s">
        <v>36</v>
      </c>
      <c r="B10" s="6">
        <v>161</v>
      </c>
      <c r="C10" s="6">
        <v>161</v>
      </c>
      <c r="D10">
        <v>46</v>
      </c>
      <c r="E10" s="4">
        <f>D10/C10</f>
        <v>0.2857142857142857</v>
      </c>
      <c r="F10">
        <v>105</v>
      </c>
      <c r="G10" s="4">
        <f>F10/C10</f>
        <v>0.65217391304347827</v>
      </c>
      <c r="H10">
        <v>9</v>
      </c>
      <c r="I10" s="5">
        <v>25</v>
      </c>
      <c r="J10">
        <v>0</v>
      </c>
      <c r="K10" s="9">
        <f t="shared" si="2"/>
        <v>5.5900621118012424E-2</v>
      </c>
      <c r="L10" s="9">
        <f t="shared" si="3"/>
        <v>0.15527950310559005</v>
      </c>
      <c r="M10">
        <v>8</v>
      </c>
      <c r="N10" s="4">
        <f t="shared" si="4"/>
        <v>0.17391304347826086</v>
      </c>
      <c r="O10" s="30">
        <f t="shared" si="5"/>
        <v>1.125</v>
      </c>
    </row>
    <row r="11" spans="1:15">
      <c r="A11" t="s">
        <v>41</v>
      </c>
      <c r="B11" s="6">
        <v>74</v>
      </c>
      <c r="C11" s="6">
        <v>74</v>
      </c>
      <c r="D11">
        <v>38</v>
      </c>
      <c r="E11" s="4">
        <f>D11/C11</f>
        <v>0.51351351351351349</v>
      </c>
      <c r="F11">
        <v>50</v>
      </c>
      <c r="G11" s="4">
        <f>F11/C11</f>
        <v>0.67567567567567566</v>
      </c>
      <c r="H11">
        <v>36</v>
      </c>
      <c r="I11" s="5">
        <v>34</v>
      </c>
      <c r="J11">
        <v>2</v>
      </c>
      <c r="K11" s="9">
        <f t="shared" si="2"/>
        <v>0.48648648648648651</v>
      </c>
      <c r="L11" s="9">
        <f t="shared" si="3"/>
        <v>0.45945945945945948</v>
      </c>
      <c r="M11">
        <v>13</v>
      </c>
      <c r="N11" s="4">
        <f t="shared" si="4"/>
        <v>0.34210526315789475</v>
      </c>
      <c r="O11" s="30">
        <f t="shared" si="5"/>
        <v>2.7692307692307692</v>
      </c>
    </row>
    <row r="12" spans="1:15">
      <c r="A12" t="s">
        <v>70</v>
      </c>
      <c r="B12" s="6">
        <v>4</v>
      </c>
      <c r="C12" s="6">
        <v>4</v>
      </c>
      <c r="D12">
        <v>3</v>
      </c>
      <c r="E12" s="4">
        <f t="shared" ref="E12:E28" si="6">D12/C12</f>
        <v>0.75</v>
      </c>
      <c r="F12">
        <v>3</v>
      </c>
      <c r="G12" s="4">
        <f t="shared" ref="G12:G28" si="7">F12/C12</f>
        <v>0.75</v>
      </c>
      <c r="H12">
        <v>0</v>
      </c>
      <c r="I12" s="5">
        <v>1</v>
      </c>
      <c r="J12">
        <v>0</v>
      </c>
      <c r="K12" s="9">
        <f t="shared" si="2"/>
        <v>0</v>
      </c>
      <c r="L12" s="9">
        <f t="shared" si="3"/>
        <v>0.25</v>
      </c>
      <c r="M12">
        <v>0</v>
      </c>
      <c r="N12" s="4">
        <f t="shared" si="4"/>
        <v>0</v>
      </c>
      <c r="O12" s="30"/>
    </row>
    <row r="13" spans="1:15">
      <c r="A13" t="s">
        <v>35</v>
      </c>
      <c r="B13" s="6">
        <v>47</v>
      </c>
      <c r="C13" s="6">
        <v>47</v>
      </c>
      <c r="D13">
        <v>22</v>
      </c>
      <c r="E13" s="4">
        <f t="shared" si="6"/>
        <v>0.46808510638297873</v>
      </c>
      <c r="F13">
        <v>30</v>
      </c>
      <c r="G13" s="4">
        <f t="shared" si="7"/>
        <v>0.63829787234042556</v>
      </c>
      <c r="H13">
        <v>30</v>
      </c>
      <c r="I13" s="5">
        <v>24</v>
      </c>
      <c r="J13">
        <v>0</v>
      </c>
      <c r="K13" s="9">
        <f t="shared" si="2"/>
        <v>0.63829787234042556</v>
      </c>
      <c r="L13" s="9">
        <f t="shared" si="3"/>
        <v>0.51063829787234039</v>
      </c>
      <c r="M13">
        <v>14</v>
      </c>
      <c r="N13" s="4">
        <f t="shared" si="4"/>
        <v>0.63636363636363635</v>
      </c>
      <c r="O13" s="30">
        <f t="shared" si="5"/>
        <v>2.1428571428571428</v>
      </c>
    </row>
    <row r="14" spans="1:15">
      <c r="A14" t="s">
        <v>71</v>
      </c>
      <c r="B14" s="6">
        <v>65</v>
      </c>
      <c r="C14" s="6">
        <v>65</v>
      </c>
      <c r="D14">
        <v>46</v>
      </c>
      <c r="E14" s="4">
        <f t="shared" si="6"/>
        <v>0.70769230769230773</v>
      </c>
      <c r="F14">
        <v>49</v>
      </c>
      <c r="G14" s="4">
        <f t="shared" si="7"/>
        <v>0.75384615384615383</v>
      </c>
      <c r="H14">
        <v>34</v>
      </c>
      <c r="I14" s="5">
        <v>24</v>
      </c>
      <c r="J14">
        <v>2</v>
      </c>
      <c r="K14" s="9">
        <f t="shared" si="2"/>
        <v>0.52307692307692311</v>
      </c>
      <c r="L14" s="9">
        <f t="shared" si="3"/>
        <v>0.36923076923076925</v>
      </c>
      <c r="M14">
        <v>17</v>
      </c>
      <c r="N14" s="4">
        <f t="shared" si="4"/>
        <v>0.36956521739130432</v>
      </c>
      <c r="O14" s="30">
        <f t="shared" si="5"/>
        <v>2</v>
      </c>
    </row>
    <row r="15" spans="1:15">
      <c r="A15" t="s">
        <v>30</v>
      </c>
      <c r="B15" s="6">
        <v>12</v>
      </c>
      <c r="C15" s="6">
        <v>12</v>
      </c>
      <c r="D15">
        <v>4</v>
      </c>
      <c r="E15" s="4">
        <f t="shared" si="6"/>
        <v>0.33333333333333331</v>
      </c>
      <c r="F15">
        <v>9</v>
      </c>
      <c r="G15" s="4">
        <f t="shared" si="7"/>
        <v>0.75</v>
      </c>
      <c r="H15">
        <v>0</v>
      </c>
      <c r="I15" s="5">
        <v>0</v>
      </c>
      <c r="J15">
        <v>0</v>
      </c>
      <c r="K15" s="9">
        <f t="shared" si="2"/>
        <v>0</v>
      </c>
      <c r="L15" s="9">
        <f t="shared" si="3"/>
        <v>0</v>
      </c>
      <c r="M15">
        <v>0</v>
      </c>
      <c r="N15" s="4">
        <f t="shared" si="4"/>
        <v>0</v>
      </c>
      <c r="O15" s="30"/>
    </row>
    <row r="16" spans="1:15">
      <c r="A16" t="s">
        <v>45</v>
      </c>
      <c r="B16" s="6">
        <v>11</v>
      </c>
      <c r="C16" s="6">
        <v>11</v>
      </c>
      <c r="D16">
        <v>7</v>
      </c>
      <c r="E16" s="4">
        <f t="shared" si="6"/>
        <v>0.63636363636363635</v>
      </c>
      <c r="F16">
        <v>9</v>
      </c>
      <c r="G16" s="4">
        <f t="shared" si="7"/>
        <v>0.81818181818181823</v>
      </c>
      <c r="H16">
        <v>1</v>
      </c>
      <c r="I16" s="5">
        <v>2</v>
      </c>
      <c r="J16">
        <v>0</v>
      </c>
      <c r="K16" s="9">
        <f t="shared" si="2"/>
        <v>9.0909090909090912E-2</v>
      </c>
      <c r="L16" s="9">
        <f t="shared" si="3"/>
        <v>0.18181818181818182</v>
      </c>
      <c r="M16">
        <v>1</v>
      </c>
      <c r="N16" s="4">
        <f t="shared" si="4"/>
        <v>0.14285714285714285</v>
      </c>
      <c r="O16" s="30">
        <f t="shared" si="5"/>
        <v>1</v>
      </c>
    </row>
    <row r="17" spans="1:15">
      <c r="A17" t="s">
        <v>34</v>
      </c>
      <c r="B17" s="6">
        <v>50</v>
      </c>
      <c r="C17" s="6">
        <v>50</v>
      </c>
      <c r="D17">
        <v>19</v>
      </c>
      <c r="E17" s="4">
        <f t="shared" si="6"/>
        <v>0.38</v>
      </c>
      <c r="F17">
        <v>31</v>
      </c>
      <c r="G17" s="4">
        <f t="shared" si="7"/>
        <v>0.62</v>
      </c>
      <c r="H17">
        <v>29</v>
      </c>
      <c r="I17" s="5">
        <v>3</v>
      </c>
      <c r="J17">
        <v>0</v>
      </c>
      <c r="K17" s="9">
        <f t="shared" si="2"/>
        <v>0.57999999999999996</v>
      </c>
      <c r="L17" s="9">
        <f t="shared" si="3"/>
        <v>0.06</v>
      </c>
      <c r="M17">
        <v>12</v>
      </c>
      <c r="N17" s="4">
        <f t="shared" si="4"/>
        <v>0.63157894736842102</v>
      </c>
      <c r="O17" s="30">
        <f t="shared" si="5"/>
        <v>2.4166666666666665</v>
      </c>
    </row>
    <row r="18" spans="1:15">
      <c r="A18" t="s">
        <v>40</v>
      </c>
      <c r="B18" s="6">
        <v>30</v>
      </c>
      <c r="C18" s="6">
        <v>30</v>
      </c>
      <c r="D18">
        <v>14</v>
      </c>
      <c r="E18" s="4">
        <f t="shared" si="6"/>
        <v>0.46666666666666667</v>
      </c>
      <c r="F18">
        <v>20</v>
      </c>
      <c r="G18" s="4">
        <f t="shared" si="7"/>
        <v>0.66666666666666663</v>
      </c>
      <c r="H18">
        <v>1</v>
      </c>
      <c r="I18" s="5">
        <v>3</v>
      </c>
      <c r="J18">
        <v>1</v>
      </c>
      <c r="K18" s="9">
        <f t="shared" si="2"/>
        <v>3.3333333333333333E-2</v>
      </c>
      <c r="L18" s="9">
        <f t="shared" si="3"/>
        <v>0.1</v>
      </c>
      <c r="M18">
        <v>1</v>
      </c>
      <c r="N18" s="4">
        <f t="shared" si="4"/>
        <v>7.1428571428571425E-2</v>
      </c>
      <c r="O18" s="30">
        <f t="shared" si="5"/>
        <v>1</v>
      </c>
    </row>
    <row r="19" spans="1:15">
      <c r="A19" t="s">
        <v>37</v>
      </c>
      <c r="B19" s="6">
        <v>4</v>
      </c>
      <c r="C19" s="6">
        <v>4</v>
      </c>
      <c r="D19">
        <v>2</v>
      </c>
      <c r="E19" s="4">
        <f t="shared" si="6"/>
        <v>0.5</v>
      </c>
      <c r="F19">
        <v>2</v>
      </c>
      <c r="G19" s="4">
        <f t="shared" si="7"/>
        <v>0.5</v>
      </c>
      <c r="H19">
        <v>4</v>
      </c>
      <c r="I19" s="5">
        <v>1</v>
      </c>
      <c r="J19">
        <v>1</v>
      </c>
      <c r="K19" s="9">
        <f t="shared" si="2"/>
        <v>1</v>
      </c>
      <c r="L19" s="9">
        <f t="shared" si="3"/>
        <v>0.25</v>
      </c>
      <c r="M19">
        <v>2</v>
      </c>
      <c r="N19" s="4">
        <f t="shared" si="4"/>
        <v>1</v>
      </c>
      <c r="O19" s="30">
        <f t="shared" si="5"/>
        <v>2</v>
      </c>
    </row>
    <row r="20" spans="1:15">
      <c r="A20" t="s">
        <v>43</v>
      </c>
      <c r="B20" s="6">
        <v>58</v>
      </c>
      <c r="C20" s="6">
        <v>58</v>
      </c>
      <c r="D20">
        <v>21</v>
      </c>
      <c r="E20" s="4">
        <f t="shared" si="6"/>
        <v>0.36206896551724138</v>
      </c>
      <c r="F20">
        <v>40</v>
      </c>
      <c r="G20" s="4">
        <f t="shared" si="7"/>
        <v>0.68965517241379315</v>
      </c>
      <c r="H20">
        <v>11</v>
      </c>
      <c r="I20" s="5">
        <v>0</v>
      </c>
      <c r="J20">
        <v>0</v>
      </c>
      <c r="K20" s="9">
        <f t="shared" si="2"/>
        <v>0.18965517241379309</v>
      </c>
      <c r="L20" s="9">
        <f t="shared" si="3"/>
        <v>0</v>
      </c>
      <c r="M20">
        <v>5</v>
      </c>
      <c r="N20" s="4">
        <f t="shared" si="4"/>
        <v>0.23809523809523808</v>
      </c>
      <c r="O20" s="30">
        <f t="shared" si="5"/>
        <v>2.2000000000000002</v>
      </c>
    </row>
    <row r="21" spans="1:15">
      <c r="A21" t="s">
        <v>22</v>
      </c>
      <c r="B21" s="6">
        <v>5</v>
      </c>
      <c r="C21" s="6">
        <v>5</v>
      </c>
      <c r="D21">
        <v>3</v>
      </c>
      <c r="E21" s="4">
        <f t="shared" si="6"/>
        <v>0.6</v>
      </c>
      <c r="F21">
        <v>2</v>
      </c>
      <c r="G21" s="4">
        <f t="shared" si="7"/>
        <v>0.4</v>
      </c>
      <c r="H21">
        <v>0</v>
      </c>
      <c r="I21" s="5">
        <v>0</v>
      </c>
      <c r="J21">
        <v>0</v>
      </c>
      <c r="K21" s="9">
        <f t="shared" si="2"/>
        <v>0</v>
      </c>
      <c r="L21" s="9">
        <f t="shared" si="3"/>
        <v>0</v>
      </c>
      <c r="M21">
        <v>0</v>
      </c>
      <c r="N21" s="4">
        <f t="shared" si="4"/>
        <v>0</v>
      </c>
      <c r="O21" s="30"/>
    </row>
    <row r="22" spans="1:15">
      <c r="A22" t="s">
        <v>33</v>
      </c>
      <c r="B22" s="6">
        <v>48</v>
      </c>
      <c r="C22" s="6">
        <v>48</v>
      </c>
      <c r="D22">
        <v>26</v>
      </c>
      <c r="E22" s="4">
        <f t="shared" si="6"/>
        <v>0.54166666666666663</v>
      </c>
      <c r="F22">
        <v>31</v>
      </c>
      <c r="G22" s="4">
        <f t="shared" si="7"/>
        <v>0.64583333333333337</v>
      </c>
      <c r="H22">
        <v>22</v>
      </c>
      <c r="I22" s="5">
        <v>11</v>
      </c>
      <c r="J22">
        <v>2</v>
      </c>
      <c r="K22" s="9">
        <f t="shared" si="2"/>
        <v>0.45833333333333331</v>
      </c>
      <c r="L22" s="9">
        <f t="shared" si="3"/>
        <v>0.22916666666666666</v>
      </c>
      <c r="M22">
        <v>12</v>
      </c>
      <c r="N22" s="4">
        <f t="shared" si="4"/>
        <v>0.46153846153846156</v>
      </c>
      <c r="O22" s="30">
        <f t="shared" si="5"/>
        <v>1.8333333333333333</v>
      </c>
    </row>
    <row r="23" spans="1:15">
      <c r="A23" t="s">
        <v>72</v>
      </c>
      <c r="B23" s="6">
        <v>20</v>
      </c>
      <c r="C23" s="6">
        <v>20</v>
      </c>
      <c r="D23">
        <v>16</v>
      </c>
      <c r="E23" s="4">
        <f t="shared" si="6"/>
        <v>0.8</v>
      </c>
      <c r="F23">
        <v>13</v>
      </c>
      <c r="G23" s="4">
        <f t="shared" si="7"/>
        <v>0.65</v>
      </c>
      <c r="H23">
        <v>11</v>
      </c>
      <c r="I23" s="5">
        <v>15</v>
      </c>
      <c r="J23">
        <v>1</v>
      </c>
      <c r="K23" s="9">
        <f t="shared" si="2"/>
        <v>0.55000000000000004</v>
      </c>
      <c r="L23" s="9">
        <f t="shared" si="3"/>
        <v>0.75</v>
      </c>
      <c r="M23">
        <v>9</v>
      </c>
      <c r="N23" s="4">
        <f t="shared" si="4"/>
        <v>0.5625</v>
      </c>
      <c r="O23" s="30">
        <f t="shared" si="5"/>
        <v>1.2222222222222223</v>
      </c>
    </row>
    <row r="24" spans="1:15">
      <c r="A24" t="s">
        <v>73</v>
      </c>
      <c r="B24" s="6">
        <v>7</v>
      </c>
      <c r="C24" s="6">
        <v>7</v>
      </c>
      <c r="D24">
        <v>4</v>
      </c>
      <c r="E24" s="4">
        <f t="shared" si="6"/>
        <v>0.5714285714285714</v>
      </c>
      <c r="F24">
        <v>6</v>
      </c>
      <c r="G24" s="4">
        <f t="shared" si="7"/>
        <v>0.8571428571428571</v>
      </c>
      <c r="H24">
        <v>3</v>
      </c>
      <c r="I24" s="5">
        <v>1</v>
      </c>
      <c r="J24">
        <v>0</v>
      </c>
      <c r="K24" s="9">
        <f t="shared" si="2"/>
        <v>0.42857142857142855</v>
      </c>
      <c r="L24" s="9">
        <f t="shared" si="3"/>
        <v>0.14285714285714285</v>
      </c>
      <c r="M24">
        <v>2</v>
      </c>
      <c r="N24" s="4">
        <f t="shared" si="4"/>
        <v>0.5</v>
      </c>
      <c r="O24" s="30">
        <f t="shared" si="5"/>
        <v>1.5</v>
      </c>
    </row>
    <row r="25" spans="1:15">
      <c r="A25" t="s">
        <v>74</v>
      </c>
      <c r="B25" s="6">
        <v>42</v>
      </c>
      <c r="C25" s="6">
        <v>42</v>
      </c>
      <c r="D25">
        <v>18</v>
      </c>
      <c r="E25" s="4">
        <f t="shared" si="6"/>
        <v>0.42857142857142855</v>
      </c>
      <c r="F25">
        <v>36</v>
      </c>
      <c r="G25" s="4">
        <f t="shared" si="7"/>
        <v>0.8571428571428571</v>
      </c>
      <c r="H25">
        <v>12</v>
      </c>
      <c r="I25" s="5">
        <v>8</v>
      </c>
      <c r="J25">
        <v>0</v>
      </c>
      <c r="K25" s="9">
        <f t="shared" si="2"/>
        <v>0.2857142857142857</v>
      </c>
      <c r="L25" s="9">
        <f t="shared" si="3"/>
        <v>0.19047619047619047</v>
      </c>
      <c r="M25">
        <v>5</v>
      </c>
      <c r="N25" s="4">
        <f t="shared" si="4"/>
        <v>0.27777777777777779</v>
      </c>
      <c r="O25" s="30">
        <f t="shared" si="5"/>
        <v>2.4</v>
      </c>
    </row>
    <row r="26" spans="1:15">
      <c r="A26" t="s">
        <v>31</v>
      </c>
      <c r="B26" s="6">
        <v>12</v>
      </c>
      <c r="C26" s="6">
        <v>12</v>
      </c>
      <c r="D26">
        <v>12</v>
      </c>
      <c r="E26" s="4">
        <f t="shared" si="6"/>
        <v>1</v>
      </c>
      <c r="F26">
        <v>11</v>
      </c>
      <c r="G26" s="4">
        <f t="shared" si="7"/>
        <v>0.91666666666666663</v>
      </c>
      <c r="H26">
        <v>12</v>
      </c>
      <c r="I26" s="5">
        <v>61</v>
      </c>
      <c r="J26">
        <v>0</v>
      </c>
      <c r="K26" s="9">
        <f t="shared" si="2"/>
        <v>1</v>
      </c>
      <c r="L26" s="9">
        <f t="shared" si="3"/>
        <v>5.083333333333333</v>
      </c>
      <c r="M26">
        <v>7</v>
      </c>
      <c r="N26" s="4">
        <f t="shared" si="4"/>
        <v>0.58333333333333337</v>
      </c>
      <c r="O26" s="30">
        <f t="shared" si="5"/>
        <v>1.7142857142857142</v>
      </c>
    </row>
    <row r="27" spans="1:15">
      <c r="A27" t="s">
        <v>42</v>
      </c>
      <c r="B27" s="6">
        <v>12</v>
      </c>
      <c r="C27" s="6">
        <v>12</v>
      </c>
      <c r="D27">
        <v>10</v>
      </c>
      <c r="E27" s="4">
        <f t="shared" si="6"/>
        <v>0.83333333333333337</v>
      </c>
      <c r="F27">
        <v>12</v>
      </c>
      <c r="G27" s="4">
        <f t="shared" si="7"/>
        <v>1</v>
      </c>
      <c r="H27">
        <v>5</v>
      </c>
      <c r="I27" s="5">
        <v>6</v>
      </c>
      <c r="J27">
        <v>0</v>
      </c>
      <c r="K27" s="9">
        <f t="shared" si="2"/>
        <v>0.41666666666666669</v>
      </c>
      <c r="L27" s="9">
        <f t="shared" si="3"/>
        <v>0.5</v>
      </c>
      <c r="M27">
        <v>2</v>
      </c>
      <c r="N27" s="4">
        <f t="shared" si="4"/>
        <v>0.2</v>
      </c>
      <c r="O27" s="30">
        <f t="shared" si="5"/>
        <v>2.5</v>
      </c>
    </row>
    <row r="28" spans="1:15" ht="15.6">
      <c r="A28" t="s">
        <v>75</v>
      </c>
      <c r="B28" s="6">
        <f>SUM(B3:B27)</f>
        <v>917</v>
      </c>
      <c r="C28" s="6">
        <f>SUM(C3:C27)</f>
        <v>917</v>
      </c>
      <c r="D28">
        <f>SUM(D3:D27)</f>
        <v>456</v>
      </c>
      <c r="E28" s="31">
        <f t="shared" si="6"/>
        <v>0.49727371864776443</v>
      </c>
      <c r="F28">
        <f>SUM(F3:F27)</f>
        <v>641</v>
      </c>
      <c r="G28" s="31">
        <f t="shared" si="7"/>
        <v>0.69901853871319519</v>
      </c>
      <c r="H28">
        <f>SUM(H3:H27)</f>
        <v>338</v>
      </c>
      <c r="I28" s="5">
        <f>SUM(I3:I27)</f>
        <v>356</v>
      </c>
      <c r="J28">
        <f>SUM(J3:J27)</f>
        <v>25</v>
      </c>
      <c r="K28" s="9">
        <f t="shared" si="2"/>
        <v>0.36859323882224648</v>
      </c>
      <c r="L28" s="9">
        <f t="shared" si="3"/>
        <v>0.38822246455834242</v>
      </c>
      <c r="M28">
        <f>SUM(M3:M27)</f>
        <v>167</v>
      </c>
      <c r="N28" s="4">
        <f t="shared" si="4"/>
        <v>0.36622807017543857</v>
      </c>
      <c r="O28" s="30">
        <f t="shared" si="5"/>
        <v>2.0239520958083834</v>
      </c>
    </row>
    <row r="29" spans="1:15">
      <c r="I29" s="5"/>
    </row>
    <row r="30" spans="1:15">
      <c r="A30" s="43" t="s">
        <v>76</v>
      </c>
      <c r="B30" s="43"/>
      <c r="C30" s="43"/>
      <c r="D30" s="43"/>
      <c r="E30" s="43"/>
      <c r="F30" s="43"/>
      <c r="G30" s="43"/>
      <c r="H30" s="43"/>
      <c r="I30" s="43"/>
      <c r="J30" s="43"/>
      <c r="K30" s="43"/>
      <c r="L30" s="43"/>
      <c r="M30" s="43"/>
      <c r="N30" s="43"/>
    </row>
    <row r="31" spans="1:15">
      <c r="I31" s="5"/>
    </row>
  </sheetData>
  <mergeCells count="2">
    <mergeCell ref="A1:O1"/>
    <mergeCell ref="A30:N30"/>
  </mergeCells>
  <pageMargins left="0.25" right="0.25" top="0.75" bottom="0.75" header="0.3" footer="0.3"/>
  <pageSetup scale="9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9FA2-8C90-41A3-9D27-64E0485DD692}">
  <dimension ref="A1:Q34"/>
  <sheetViews>
    <sheetView topLeftCell="A7" workbookViewId="0">
      <selection activeCell="F14" sqref="F14"/>
    </sheetView>
  </sheetViews>
  <sheetFormatPr defaultColWidth="8.85546875" defaultRowHeight="14.45"/>
  <cols>
    <col min="1" max="1" width="6.28515625" customWidth="1"/>
    <col min="2" max="2" width="18.42578125" style="18" customWidth="1"/>
    <col min="3" max="3" width="6.140625" style="6" customWidth="1"/>
    <col min="4" max="4" width="9.140625" style="6"/>
    <col min="5" max="5" width="7.42578125" style="6" customWidth="1"/>
    <col min="6" max="6" width="8.42578125" style="6" customWidth="1"/>
    <col min="7" max="7" width="9.42578125" style="6" customWidth="1"/>
    <col min="8" max="8" width="7.42578125" style="6" customWidth="1"/>
    <col min="9" max="9" width="6.7109375" style="6" customWidth="1"/>
    <col min="10" max="10" width="8" style="6" customWidth="1"/>
    <col min="11" max="11" width="10" style="6" customWidth="1"/>
    <col min="12" max="12" width="9.85546875" style="6" customWidth="1"/>
    <col min="13" max="13" width="11.140625" style="6" customWidth="1"/>
    <col min="14" max="14" width="11.42578125" style="6" customWidth="1"/>
    <col min="15" max="15" width="17.28515625" style="6" customWidth="1"/>
  </cols>
  <sheetData>
    <row r="1" spans="1:15" ht="15.6">
      <c r="A1" s="37" t="s">
        <v>77</v>
      </c>
      <c r="B1" s="37"/>
      <c r="C1" s="37"/>
      <c r="D1" s="37"/>
      <c r="E1" s="37"/>
      <c r="F1" s="37"/>
      <c r="G1" s="37"/>
      <c r="H1" s="37"/>
      <c r="I1" s="37"/>
      <c r="J1" s="37"/>
      <c r="K1" s="37"/>
      <c r="L1" s="37"/>
      <c r="M1" s="37"/>
      <c r="N1" s="37"/>
      <c r="O1" s="37"/>
    </row>
    <row r="2" spans="1:15" s="1" customFormat="1" ht="39.75" customHeight="1">
      <c r="A2" s="1" t="s">
        <v>1</v>
      </c>
      <c r="B2" s="17" t="s">
        <v>2</v>
      </c>
      <c r="C2" s="1" t="s">
        <v>78</v>
      </c>
      <c r="D2" s="1" t="s">
        <v>5</v>
      </c>
      <c r="E2" s="1" t="s">
        <v>6</v>
      </c>
      <c r="F2" s="1" t="s">
        <v>7</v>
      </c>
      <c r="G2" s="1" t="s">
        <v>8</v>
      </c>
      <c r="H2" s="1" t="s">
        <v>11</v>
      </c>
      <c r="I2" s="1" t="s">
        <v>12</v>
      </c>
      <c r="J2" s="1" t="s">
        <v>13</v>
      </c>
      <c r="K2" s="1" t="s">
        <v>65</v>
      </c>
      <c r="L2" s="1" t="s">
        <v>66</v>
      </c>
      <c r="M2" s="8" t="s">
        <v>16</v>
      </c>
      <c r="N2" s="8" t="s">
        <v>17</v>
      </c>
      <c r="O2" s="1" t="s">
        <v>18</v>
      </c>
    </row>
    <row r="3" spans="1:15" ht="14.1" customHeight="1">
      <c r="A3" s="2" t="s">
        <v>19</v>
      </c>
      <c r="B3" s="18" t="s">
        <v>20</v>
      </c>
      <c r="C3" s="6">
        <v>291</v>
      </c>
      <c r="D3" s="6">
        <v>240</v>
      </c>
      <c r="E3" s="13">
        <f t="shared" ref="E3:E23" si="0">(D3/C3)</f>
        <v>0.82474226804123707</v>
      </c>
      <c r="F3" s="6">
        <v>200</v>
      </c>
      <c r="G3" s="13">
        <f t="shared" ref="G3:G23" si="1">(F3/C3)</f>
        <v>0.6872852233676976</v>
      </c>
      <c r="H3" s="6">
        <v>291</v>
      </c>
      <c r="I3" s="19">
        <v>713</v>
      </c>
      <c r="J3" s="19">
        <v>11</v>
      </c>
      <c r="K3" s="7">
        <f t="shared" ref="K3:K23" si="2">(H3/C3)</f>
        <v>1</v>
      </c>
      <c r="L3" s="7">
        <f t="shared" ref="L3:L23" si="3">(I3/C3)</f>
        <v>2.4501718213058421</v>
      </c>
      <c r="M3" s="6">
        <v>126</v>
      </c>
      <c r="N3" s="13">
        <f t="shared" ref="N3:N23" si="4">(M3/D3)</f>
        <v>0.52500000000000002</v>
      </c>
      <c r="O3" s="15">
        <f t="shared" ref="O3:O22" si="5">(H3/M3)</f>
        <v>2.3095238095238093</v>
      </c>
    </row>
    <row r="4" spans="1:15" ht="14.1" customHeight="1">
      <c r="A4" s="2" t="s">
        <v>19</v>
      </c>
      <c r="B4" s="18" t="s">
        <v>21</v>
      </c>
      <c r="C4" s="6">
        <v>16</v>
      </c>
      <c r="D4" s="6">
        <v>12</v>
      </c>
      <c r="E4" s="13">
        <f t="shared" si="0"/>
        <v>0.75</v>
      </c>
      <c r="F4" s="6">
        <v>7</v>
      </c>
      <c r="G4" s="13">
        <f t="shared" si="1"/>
        <v>0.4375</v>
      </c>
      <c r="H4" s="6">
        <v>8</v>
      </c>
      <c r="I4" s="19">
        <v>5</v>
      </c>
      <c r="J4" s="19">
        <v>0</v>
      </c>
      <c r="K4" s="7">
        <f t="shared" si="2"/>
        <v>0.5</v>
      </c>
      <c r="L4" s="7">
        <f t="shared" si="3"/>
        <v>0.3125</v>
      </c>
      <c r="M4" s="6">
        <v>5</v>
      </c>
      <c r="N4" s="13">
        <f t="shared" si="4"/>
        <v>0.41666666666666669</v>
      </c>
      <c r="O4" s="15">
        <f t="shared" si="5"/>
        <v>1.6</v>
      </c>
    </row>
    <row r="5" spans="1:15" ht="14.1" customHeight="1">
      <c r="A5" s="2" t="s">
        <v>19</v>
      </c>
      <c r="B5" s="18" t="s">
        <v>22</v>
      </c>
      <c r="C5" s="6">
        <v>4</v>
      </c>
      <c r="D5" s="6">
        <v>3</v>
      </c>
      <c r="E5" s="13">
        <f t="shared" si="0"/>
        <v>0.75</v>
      </c>
      <c r="F5" s="6">
        <v>2</v>
      </c>
      <c r="G5" s="13">
        <f t="shared" si="1"/>
        <v>0.5</v>
      </c>
      <c r="H5" s="6">
        <v>2</v>
      </c>
      <c r="I5" s="19">
        <v>9</v>
      </c>
      <c r="J5" s="19">
        <v>0</v>
      </c>
      <c r="K5" s="7">
        <f t="shared" si="2"/>
        <v>0.5</v>
      </c>
      <c r="L5" s="7">
        <f t="shared" si="3"/>
        <v>2.25</v>
      </c>
      <c r="M5" s="6">
        <v>1</v>
      </c>
      <c r="N5" s="13">
        <f t="shared" si="4"/>
        <v>0.33333333333333331</v>
      </c>
      <c r="O5" s="15">
        <f t="shared" si="5"/>
        <v>2</v>
      </c>
    </row>
    <row r="6" spans="1:15" ht="14.1" customHeight="1">
      <c r="A6" s="2" t="s">
        <v>19</v>
      </c>
      <c r="B6" s="18" t="s">
        <v>23</v>
      </c>
      <c r="C6" s="6">
        <v>13</v>
      </c>
      <c r="D6" s="6">
        <v>9</v>
      </c>
      <c r="E6" s="13">
        <f t="shared" si="0"/>
        <v>0.69230769230769229</v>
      </c>
      <c r="F6" s="6">
        <v>6</v>
      </c>
      <c r="G6" s="13">
        <f t="shared" si="1"/>
        <v>0.46153846153846156</v>
      </c>
      <c r="H6" s="6">
        <v>10</v>
      </c>
      <c r="I6" s="19">
        <v>8</v>
      </c>
      <c r="J6" s="19">
        <v>0</v>
      </c>
      <c r="K6" s="7">
        <f t="shared" si="2"/>
        <v>0.76923076923076927</v>
      </c>
      <c r="L6" s="7">
        <f t="shared" si="3"/>
        <v>0.61538461538461542</v>
      </c>
      <c r="M6" s="6">
        <v>4</v>
      </c>
      <c r="N6" s="13">
        <f t="shared" si="4"/>
        <v>0.44444444444444442</v>
      </c>
      <c r="O6" s="15">
        <f t="shared" si="5"/>
        <v>2.5</v>
      </c>
    </row>
    <row r="7" spans="1:15" ht="14.1" customHeight="1">
      <c r="A7" s="2" t="s">
        <v>19</v>
      </c>
      <c r="B7" s="18" t="s">
        <v>24</v>
      </c>
      <c r="C7" s="6">
        <v>117</v>
      </c>
      <c r="D7" s="6">
        <v>79</v>
      </c>
      <c r="E7" s="13">
        <f t="shared" si="0"/>
        <v>0.67521367521367526</v>
      </c>
      <c r="F7" s="6">
        <v>67</v>
      </c>
      <c r="G7" s="13">
        <f t="shared" si="1"/>
        <v>0.57264957264957261</v>
      </c>
      <c r="H7" s="6">
        <v>66</v>
      </c>
      <c r="I7" s="19">
        <v>19</v>
      </c>
      <c r="J7" s="19">
        <v>2</v>
      </c>
      <c r="K7" s="7">
        <f t="shared" si="2"/>
        <v>0.5641025641025641</v>
      </c>
      <c r="L7" s="7">
        <f t="shared" si="3"/>
        <v>0.1623931623931624</v>
      </c>
      <c r="M7" s="6">
        <v>29</v>
      </c>
      <c r="N7" s="13">
        <f t="shared" si="4"/>
        <v>0.36708860759493672</v>
      </c>
      <c r="O7" s="15">
        <f t="shared" si="5"/>
        <v>2.2758620689655173</v>
      </c>
    </row>
    <row r="8" spans="1:15" ht="14.1" customHeight="1">
      <c r="A8" s="2" t="s">
        <v>19</v>
      </c>
      <c r="B8" s="18" t="s">
        <v>25</v>
      </c>
      <c r="C8" s="6">
        <v>259</v>
      </c>
      <c r="D8" s="6">
        <v>169</v>
      </c>
      <c r="E8" s="13">
        <f t="shared" si="0"/>
        <v>0.65250965250965254</v>
      </c>
      <c r="F8" s="6">
        <v>164</v>
      </c>
      <c r="G8" s="13">
        <f t="shared" si="1"/>
        <v>0.63320463320463316</v>
      </c>
      <c r="H8" s="6">
        <v>110</v>
      </c>
      <c r="I8" s="6">
        <v>68</v>
      </c>
      <c r="J8" s="19">
        <v>7</v>
      </c>
      <c r="K8" s="7">
        <f t="shared" si="2"/>
        <v>0.42471042471042469</v>
      </c>
      <c r="L8" s="7">
        <f t="shared" si="3"/>
        <v>0.26254826254826252</v>
      </c>
      <c r="M8" s="6">
        <v>56</v>
      </c>
      <c r="N8" s="13">
        <f t="shared" si="4"/>
        <v>0.33136094674556216</v>
      </c>
      <c r="O8" s="15">
        <f t="shared" si="5"/>
        <v>1.9642857142857142</v>
      </c>
    </row>
    <row r="9" spans="1:15" ht="14.1" customHeight="1">
      <c r="A9" s="2" t="s">
        <v>19</v>
      </c>
      <c r="B9" s="18" t="s">
        <v>26</v>
      </c>
      <c r="C9" s="6">
        <v>400</v>
      </c>
      <c r="D9" s="6">
        <v>255</v>
      </c>
      <c r="E9" s="13">
        <f t="shared" si="0"/>
        <v>0.63749999999999996</v>
      </c>
      <c r="F9" s="6">
        <v>213</v>
      </c>
      <c r="G9" s="13">
        <f t="shared" si="1"/>
        <v>0.53249999999999997</v>
      </c>
      <c r="H9" s="6">
        <v>200</v>
      </c>
      <c r="I9" s="6">
        <v>205</v>
      </c>
      <c r="J9" s="19">
        <v>10</v>
      </c>
      <c r="K9" s="7">
        <f t="shared" si="2"/>
        <v>0.5</v>
      </c>
      <c r="L9" s="7">
        <f t="shared" si="3"/>
        <v>0.51249999999999996</v>
      </c>
      <c r="M9" s="6">
        <v>93</v>
      </c>
      <c r="N9" s="13">
        <f t="shared" si="4"/>
        <v>0.36470588235294116</v>
      </c>
      <c r="O9" s="15">
        <f t="shared" si="5"/>
        <v>2.150537634408602</v>
      </c>
    </row>
    <row r="10" spans="1:15" ht="14.1" customHeight="1">
      <c r="A10" s="2" t="s">
        <v>19</v>
      </c>
      <c r="B10" s="18" t="s">
        <v>27</v>
      </c>
      <c r="C10" s="6">
        <v>27</v>
      </c>
      <c r="D10" s="6">
        <v>17</v>
      </c>
      <c r="E10" s="13">
        <f t="shared" si="0"/>
        <v>0.62962962962962965</v>
      </c>
      <c r="F10" s="6">
        <v>18</v>
      </c>
      <c r="G10" s="13">
        <f t="shared" si="1"/>
        <v>0.66666666666666663</v>
      </c>
      <c r="H10" s="6">
        <v>15</v>
      </c>
      <c r="I10" s="19">
        <v>29</v>
      </c>
      <c r="J10" s="19">
        <v>1</v>
      </c>
      <c r="K10" s="7">
        <f t="shared" si="2"/>
        <v>0.55555555555555558</v>
      </c>
      <c r="L10" s="7">
        <f t="shared" si="3"/>
        <v>1.0740740740740742</v>
      </c>
      <c r="M10" s="6">
        <v>10</v>
      </c>
      <c r="N10" s="13">
        <f t="shared" si="4"/>
        <v>0.58823529411764708</v>
      </c>
      <c r="O10" s="15">
        <f t="shared" si="5"/>
        <v>1.5</v>
      </c>
    </row>
    <row r="11" spans="1:15" ht="14.1" customHeight="1">
      <c r="A11" s="2" t="s">
        <v>19</v>
      </c>
      <c r="B11" s="18" t="s">
        <v>28</v>
      </c>
      <c r="C11" s="19">
        <v>20</v>
      </c>
      <c r="D11" s="6">
        <v>12</v>
      </c>
      <c r="E11" s="13">
        <f t="shared" si="0"/>
        <v>0.6</v>
      </c>
      <c r="F11" s="6">
        <v>10</v>
      </c>
      <c r="G11" s="13">
        <f t="shared" si="1"/>
        <v>0.5</v>
      </c>
      <c r="H11" s="6">
        <v>8</v>
      </c>
      <c r="I11" s="19">
        <v>3</v>
      </c>
      <c r="J11" s="19">
        <v>0</v>
      </c>
      <c r="K11" s="7">
        <f t="shared" si="2"/>
        <v>0.4</v>
      </c>
      <c r="L11" s="7">
        <f t="shared" si="3"/>
        <v>0.15</v>
      </c>
      <c r="M11" s="6">
        <v>4</v>
      </c>
      <c r="N11" s="13">
        <f t="shared" si="4"/>
        <v>0.33333333333333331</v>
      </c>
      <c r="O11" s="15">
        <f t="shared" si="5"/>
        <v>2</v>
      </c>
    </row>
    <row r="12" spans="1:15" ht="14.1" customHeight="1">
      <c r="A12" s="2" t="s">
        <v>19</v>
      </c>
      <c r="B12" s="18" t="s">
        <v>29</v>
      </c>
      <c r="C12" s="6">
        <v>159</v>
      </c>
      <c r="D12" s="6">
        <v>94</v>
      </c>
      <c r="E12" s="13">
        <f t="shared" si="0"/>
        <v>0.5911949685534591</v>
      </c>
      <c r="F12" s="6">
        <v>64</v>
      </c>
      <c r="G12" s="13">
        <f t="shared" si="1"/>
        <v>0.40251572327044027</v>
      </c>
      <c r="H12" s="6">
        <v>70</v>
      </c>
      <c r="I12" s="19">
        <v>79</v>
      </c>
      <c r="J12" s="19">
        <v>3</v>
      </c>
      <c r="K12" s="7">
        <f t="shared" si="2"/>
        <v>0.44025157232704404</v>
      </c>
      <c r="L12" s="7">
        <f t="shared" si="3"/>
        <v>0.49685534591194969</v>
      </c>
      <c r="M12" s="6">
        <v>36</v>
      </c>
      <c r="N12" s="13">
        <f t="shared" si="4"/>
        <v>0.38297872340425532</v>
      </c>
      <c r="O12" s="15">
        <f t="shared" si="5"/>
        <v>1.9444444444444444</v>
      </c>
    </row>
    <row r="13" spans="1:15" ht="14.1" customHeight="1">
      <c r="A13" s="2" t="s">
        <v>19</v>
      </c>
      <c r="B13" s="18" t="s">
        <v>30</v>
      </c>
      <c r="C13" s="6">
        <v>25</v>
      </c>
      <c r="D13" s="6">
        <v>14</v>
      </c>
      <c r="E13" s="13">
        <f t="shared" si="0"/>
        <v>0.56000000000000005</v>
      </c>
      <c r="F13" s="6">
        <v>18</v>
      </c>
      <c r="G13" s="13">
        <f t="shared" si="1"/>
        <v>0.72</v>
      </c>
      <c r="H13" s="6">
        <v>0</v>
      </c>
      <c r="I13" s="19">
        <v>3</v>
      </c>
      <c r="J13" s="19">
        <v>0</v>
      </c>
      <c r="K13" s="7">
        <f t="shared" si="2"/>
        <v>0</v>
      </c>
      <c r="L13" s="7">
        <f t="shared" si="3"/>
        <v>0.12</v>
      </c>
      <c r="M13" s="6">
        <v>1</v>
      </c>
      <c r="N13" s="13">
        <f t="shared" si="4"/>
        <v>7.1428571428571425E-2</v>
      </c>
      <c r="O13" s="15">
        <f t="shared" si="5"/>
        <v>0</v>
      </c>
    </row>
    <row r="14" spans="1:15" ht="14.1" customHeight="1">
      <c r="A14" s="2" t="s">
        <v>19</v>
      </c>
      <c r="B14" s="18" t="s">
        <v>31</v>
      </c>
      <c r="C14" s="19">
        <v>181</v>
      </c>
      <c r="D14" s="6">
        <v>101</v>
      </c>
      <c r="E14" s="13">
        <f t="shared" si="0"/>
        <v>0.55801104972375692</v>
      </c>
      <c r="F14" s="6">
        <v>100</v>
      </c>
      <c r="G14" s="13">
        <f t="shared" si="1"/>
        <v>0.5524861878453039</v>
      </c>
      <c r="H14" s="6">
        <v>57</v>
      </c>
      <c r="I14" s="6">
        <v>54</v>
      </c>
      <c r="J14" s="19">
        <v>2</v>
      </c>
      <c r="K14" s="7">
        <f t="shared" si="2"/>
        <v>0.31491712707182318</v>
      </c>
      <c r="L14" s="7">
        <f t="shared" si="3"/>
        <v>0.2983425414364641</v>
      </c>
      <c r="M14" s="6">
        <v>27</v>
      </c>
      <c r="N14" s="13">
        <f t="shared" si="4"/>
        <v>0.26732673267326734</v>
      </c>
      <c r="O14" s="15">
        <f t="shared" si="5"/>
        <v>2.1111111111111112</v>
      </c>
    </row>
    <row r="15" spans="1:15" ht="14.1" customHeight="1">
      <c r="A15" s="2" t="s">
        <v>19</v>
      </c>
      <c r="B15" s="18" t="s">
        <v>32</v>
      </c>
      <c r="C15" s="6">
        <v>41</v>
      </c>
      <c r="D15" s="6">
        <v>22</v>
      </c>
      <c r="E15" s="13">
        <f t="shared" si="0"/>
        <v>0.53658536585365857</v>
      </c>
      <c r="F15" s="6">
        <v>19</v>
      </c>
      <c r="G15" s="13">
        <f t="shared" si="1"/>
        <v>0.46341463414634149</v>
      </c>
      <c r="H15" s="6">
        <v>12</v>
      </c>
      <c r="I15" s="6">
        <v>25</v>
      </c>
      <c r="J15" s="19">
        <v>0</v>
      </c>
      <c r="K15" s="7">
        <f t="shared" si="2"/>
        <v>0.29268292682926828</v>
      </c>
      <c r="L15" s="7">
        <f t="shared" si="3"/>
        <v>0.6097560975609756</v>
      </c>
      <c r="M15" s="6">
        <v>7</v>
      </c>
      <c r="N15" s="13">
        <f t="shared" si="4"/>
        <v>0.31818181818181818</v>
      </c>
      <c r="O15" s="15">
        <f t="shared" si="5"/>
        <v>1.7142857142857142</v>
      </c>
    </row>
    <row r="16" spans="1:15" ht="14.1" customHeight="1">
      <c r="A16" s="2" t="s">
        <v>19</v>
      </c>
      <c r="B16" s="18" t="s">
        <v>38</v>
      </c>
      <c r="C16" s="6">
        <v>4</v>
      </c>
      <c r="D16" s="6">
        <v>2</v>
      </c>
      <c r="E16" s="13">
        <f t="shared" si="0"/>
        <v>0.5</v>
      </c>
      <c r="F16" s="6">
        <v>2</v>
      </c>
      <c r="G16" s="13">
        <f t="shared" si="1"/>
        <v>0.5</v>
      </c>
      <c r="H16" s="6">
        <v>3</v>
      </c>
      <c r="I16" s="19">
        <v>4</v>
      </c>
      <c r="J16" s="19">
        <v>0</v>
      </c>
      <c r="K16" s="7">
        <f t="shared" si="2"/>
        <v>0.75</v>
      </c>
      <c r="L16" s="7">
        <f t="shared" si="3"/>
        <v>1</v>
      </c>
      <c r="M16" s="6">
        <v>1</v>
      </c>
      <c r="N16" s="13">
        <f t="shared" si="4"/>
        <v>0.5</v>
      </c>
      <c r="O16" s="15">
        <f t="shared" si="5"/>
        <v>3</v>
      </c>
    </row>
    <row r="17" spans="1:17" ht="14.1" customHeight="1">
      <c r="A17" s="2" t="s">
        <v>19</v>
      </c>
      <c r="B17" s="18" t="s">
        <v>40</v>
      </c>
      <c r="C17" s="6">
        <v>102</v>
      </c>
      <c r="D17" s="6">
        <v>51</v>
      </c>
      <c r="E17" s="13">
        <f t="shared" si="0"/>
        <v>0.5</v>
      </c>
      <c r="F17" s="6">
        <v>42</v>
      </c>
      <c r="G17" s="13">
        <f t="shared" si="1"/>
        <v>0.41176470588235292</v>
      </c>
      <c r="H17" s="6">
        <v>43</v>
      </c>
      <c r="I17" s="19">
        <v>61</v>
      </c>
      <c r="J17" s="19">
        <v>2</v>
      </c>
      <c r="K17" s="7">
        <f t="shared" si="2"/>
        <v>0.42156862745098039</v>
      </c>
      <c r="L17" s="7">
        <f t="shared" si="3"/>
        <v>0.59803921568627449</v>
      </c>
      <c r="M17" s="6">
        <v>23</v>
      </c>
      <c r="N17" s="13">
        <f t="shared" si="4"/>
        <v>0.45098039215686275</v>
      </c>
      <c r="O17" s="15">
        <f t="shared" si="5"/>
        <v>1.8695652173913044</v>
      </c>
    </row>
    <row r="18" spans="1:17" ht="14.1" customHeight="1">
      <c r="A18" s="2" t="s">
        <v>19</v>
      </c>
      <c r="B18" s="18" t="s">
        <v>41</v>
      </c>
      <c r="C18" s="6">
        <v>117</v>
      </c>
      <c r="D18" s="6">
        <v>58</v>
      </c>
      <c r="E18" s="13">
        <f t="shared" si="0"/>
        <v>0.49572649572649574</v>
      </c>
      <c r="F18" s="6">
        <v>51</v>
      </c>
      <c r="G18" s="13">
        <f t="shared" si="1"/>
        <v>0.4358974358974359</v>
      </c>
      <c r="H18" s="6">
        <v>40</v>
      </c>
      <c r="I18" s="19">
        <v>18</v>
      </c>
      <c r="J18" s="19">
        <v>0</v>
      </c>
      <c r="K18" s="7">
        <f t="shared" si="2"/>
        <v>0.34188034188034189</v>
      </c>
      <c r="L18" s="7">
        <f t="shared" si="3"/>
        <v>0.15384615384615385</v>
      </c>
      <c r="M18" s="6">
        <v>25</v>
      </c>
      <c r="N18" s="13">
        <f t="shared" si="4"/>
        <v>0.43103448275862066</v>
      </c>
      <c r="O18" s="15">
        <f t="shared" si="5"/>
        <v>1.6</v>
      </c>
    </row>
    <row r="19" spans="1:17" ht="14.1" customHeight="1">
      <c r="A19" s="2" t="s">
        <v>19</v>
      </c>
      <c r="B19" s="18" t="s">
        <v>42</v>
      </c>
      <c r="C19" s="6">
        <v>42</v>
      </c>
      <c r="D19" s="6">
        <v>19</v>
      </c>
      <c r="E19" s="13">
        <f t="shared" si="0"/>
        <v>0.45238095238095238</v>
      </c>
      <c r="F19" s="6">
        <v>21</v>
      </c>
      <c r="G19" s="13">
        <f t="shared" si="1"/>
        <v>0.5</v>
      </c>
      <c r="H19" s="6">
        <v>26</v>
      </c>
      <c r="I19" s="6">
        <v>25</v>
      </c>
      <c r="J19" s="19">
        <v>0</v>
      </c>
      <c r="K19" s="7">
        <f t="shared" si="2"/>
        <v>0.61904761904761907</v>
      </c>
      <c r="L19" s="7">
        <f t="shared" si="3"/>
        <v>0.59523809523809523</v>
      </c>
      <c r="M19" s="6">
        <v>10</v>
      </c>
      <c r="N19" s="13">
        <f t="shared" si="4"/>
        <v>0.52631578947368418</v>
      </c>
      <c r="O19" s="15">
        <f t="shared" si="5"/>
        <v>2.6</v>
      </c>
    </row>
    <row r="20" spans="1:17" ht="14.1" customHeight="1">
      <c r="A20" s="2" t="s">
        <v>19</v>
      </c>
      <c r="B20" s="18" t="s">
        <v>43</v>
      </c>
      <c r="C20" s="6">
        <v>32</v>
      </c>
      <c r="D20" s="6">
        <v>13</v>
      </c>
      <c r="E20" s="13">
        <f t="shared" si="0"/>
        <v>0.40625</v>
      </c>
      <c r="F20" s="6">
        <v>17</v>
      </c>
      <c r="G20" s="13">
        <f t="shared" si="1"/>
        <v>0.53125</v>
      </c>
      <c r="H20" s="6">
        <v>3</v>
      </c>
      <c r="I20" s="19">
        <v>8</v>
      </c>
      <c r="J20" s="19">
        <v>0</v>
      </c>
      <c r="K20" s="7">
        <f t="shared" si="2"/>
        <v>9.375E-2</v>
      </c>
      <c r="L20" s="7">
        <f t="shared" si="3"/>
        <v>0.25</v>
      </c>
      <c r="M20" s="6">
        <v>3</v>
      </c>
      <c r="N20" s="13">
        <f t="shared" si="4"/>
        <v>0.23076923076923078</v>
      </c>
      <c r="O20" s="15">
        <f t="shared" si="5"/>
        <v>1</v>
      </c>
    </row>
    <row r="21" spans="1:17" ht="14.1" customHeight="1">
      <c r="A21" s="2" t="s">
        <v>19</v>
      </c>
      <c r="B21" s="18" t="s">
        <v>44</v>
      </c>
      <c r="C21" s="6">
        <v>99</v>
      </c>
      <c r="D21" s="6">
        <v>38</v>
      </c>
      <c r="E21" s="13">
        <f t="shared" si="0"/>
        <v>0.38383838383838381</v>
      </c>
      <c r="F21" s="6">
        <v>42</v>
      </c>
      <c r="G21" s="13">
        <f t="shared" si="1"/>
        <v>0.42424242424242425</v>
      </c>
      <c r="H21" s="6">
        <v>36</v>
      </c>
      <c r="I21" s="19">
        <v>12</v>
      </c>
      <c r="J21" s="19">
        <v>1</v>
      </c>
      <c r="K21" s="7">
        <f t="shared" si="2"/>
        <v>0.36363636363636365</v>
      </c>
      <c r="L21" s="7">
        <f t="shared" si="3"/>
        <v>0.12121212121212122</v>
      </c>
      <c r="M21" s="6">
        <v>18</v>
      </c>
      <c r="N21" s="13">
        <f t="shared" si="4"/>
        <v>0.47368421052631576</v>
      </c>
      <c r="O21" s="15">
        <f t="shared" si="5"/>
        <v>2</v>
      </c>
    </row>
    <row r="22" spans="1:17" ht="14.1" customHeight="1">
      <c r="A22" s="2" t="s">
        <v>19</v>
      </c>
      <c r="B22" s="18" t="s">
        <v>45</v>
      </c>
      <c r="C22" s="6">
        <v>91</v>
      </c>
      <c r="D22" s="6">
        <v>32</v>
      </c>
      <c r="E22" s="13">
        <f t="shared" si="0"/>
        <v>0.35164835164835168</v>
      </c>
      <c r="F22" s="6">
        <v>45</v>
      </c>
      <c r="G22" s="13">
        <f t="shared" si="1"/>
        <v>0.49450549450549453</v>
      </c>
      <c r="H22" s="6">
        <v>26</v>
      </c>
      <c r="I22" s="19">
        <v>5</v>
      </c>
      <c r="J22" s="19">
        <v>2</v>
      </c>
      <c r="K22" s="7">
        <f t="shared" si="2"/>
        <v>0.2857142857142857</v>
      </c>
      <c r="L22" s="7">
        <f t="shared" si="3"/>
        <v>5.4945054945054944E-2</v>
      </c>
      <c r="M22" s="6">
        <v>14</v>
      </c>
      <c r="N22" s="13">
        <f t="shared" si="4"/>
        <v>0.4375</v>
      </c>
      <c r="O22" s="15">
        <f t="shared" si="5"/>
        <v>1.8571428571428572</v>
      </c>
      <c r="P22" s="21"/>
    </row>
    <row r="23" spans="1:17" ht="14.1" customHeight="1">
      <c r="A23" s="2" t="s">
        <v>19</v>
      </c>
      <c r="B23" s="18" t="s">
        <v>46</v>
      </c>
      <c r="C23" s="6">
        <v>33</v>
      </c>
      <c r="D23" s="6">
        <v>8</v>
      </c>
      <c r="E23" s="13">
        <f t="shared" si="0"/>
        <v>0.24242424242424243</v>
      </c>
      <c r="F23" s="6">
        <v>13</v>
      </c>
      <c r="G23" s="13">
        <f t="shared" si="1"/>
        <v>0.39393939393939392</v>
      </c>
      <c r="H23" s="6">
        <v>0</v>
      </c>
      <c r="I23" s="19">
        <v>0</v>
      </c>
      <c r="J23" s="19">
        <v>0</v>
      </c>
      <c r="K23" s="7">
        <f t="shared" si="2"/>
        <v>0</v>
      </c>
      <c r="L23" s="7">
        <f t="shared" si="3"/>
        <v>0</v>
      </c>
      <c r="M23" s="6">
        <v>0</v>
      </c>
      <c r="N23" s="13">
        <f t="shared" si="4"/>
        <v>0</v>
      </c>
      <c r="O23" s="15">
        <v>0</v>
      </c>
    </row>
    <row r="24" spans="1:17" ht="15.6">
      <c r="A24" s="2"/>
      <c r="B24" s="18" t="s">
        <v>79</v>
      </c>
      <c r="C24" s="12">
        <f>SUM(C3:C23)</f>
        <v>2073</v>
      </c>
      <c r="D24" s="12">
        <f>SUM(D3:D23)</f>
        <v>1248</v>
      </c>
      <c r="E24" s="14">
        <f t="shared" ref="E24" si="6">(D24/C24)</f>
        <v>0.60202604920405212</v>
      </c>
      <c r="F24" s="12">
        <f>SUM(F3:F23)</f>
        <v>1121</v>
      </c>
      <c r="G24" s="14">
        <f t="shared" ref="G24" si="7">(F24/C24)</f>
        <v>0.54076218041485768</v>
      </c>
      <c r="H24" s="12">
        <f>SUM(H3:H23)</f>
        <v>1026</v>
      </c>
      <c r="I24" s="12">
        <f>SUM(I3:I23)</f>
        <v>1353</v>
      </c>
      <c r="J24" s="20">
        <f>SUM(J3:J23)</f>
        <v>41</v>
      </c>
      <c r="K24" s="11">
        <f t="shared" ref="K24" si="8">(H24/C24)</f>
        <v>0.49493487698986977</v>
      </c>
      <c r="L24" s="11">
        <f t="shared" ref="L24" si="9">(I24/C24)</f>
        <v>0.65267727930535457</v>
      </c>
      <c r="M24" s="12">
        <f>SUM(M3:M23)</f>
        <v>493</v>
      </c>
      <c r="N24" s="14">
        <f t="shared" ref="N24" si="10">(M24/D24)</f>
        <v>0.39503205128205127</v>
      </c>
      <c r="O24" s="16">
        <f t="shared" ref="O24" si="11">(H24/M24)</f>
        <v>2.0811359026369169</v>
      </c>
    </row>
    <row r="25" spans="1:17" ht="5.25" customHeight="1">
      <c r="A25" s="2"/>
      <c r="E25" s="13"/>
      <c r="G25" s="13"/>
      <c r="J25" s="19"/>
    </row>
    <row r="26" spans="1:17" ht="15" customHeight="1">
      <c r="A26" s="2" t="s">
        <v>80</v>
      </c>
      <c r="B26" s="18" t="s">
        <v>25</v>
      </c>
      <c r="C26" s="6">
        <v>80</v>
      </c>
      <c r="D26" s="6">
        <v>61</v>
      </c>
      <c r="E26" s="13">
        <f t="shared" ref="E26:E33" si="12">(D26/C26)</f>
        <v>0.76249999999999996</v>
      </c>
      <c r="F26" s="6">
        <v>59</v>
      </c>
      <c r="G26" s="13">
        <f t="shared" ref="G26:G31" si="13">(F26/C26)</f>
        <v>0.73750000000000004</v>
      </c>
      <c r="H26" s="6">
        <v>30</v>
      </c>
      <c r="I26" s="19">
        <v>84</v>
      </c>
      <c r="J26" s="19">
        <v>8</v>
      </c>
      <c r="K26" s="45" t="s">
        <v>81</v>
      </c>
      <c r="L26" s="45"/>
      <c r="M26" s="45"/>
      <c r="N26" s="45"/>
      <c r="O26" s="45"/>
      <c r="P26" s="22"/>
      <c r="Q26" s="22"/>
    </row>
    <row r="27" spans="1:17">
      <c r="A27" s="2" t="s">
        <v>80</v>
      </c>
      <c r="B27" s="18" t="s">
        <v>20</v>
      </c>
      <c r="C27" s="6">
        <v>13</v>
      </c>
      <c r="D27" s="6">
        <v>10</v>
      </c>
      <c r="E27" s="13">
        <f t="shared" si="12"/>
        <v>0.76923076923076927</v>
      </c>
      <c r="F27" s="6">
        <v>10</v>
      </c>
      <c r="G27" s="13">
        <f t="shared" si="13"/>
        <v>0.76923076923076927</v>
      </c>
      <c r="H27" s="6">
        <v>2</v>
      </c>
      <c r="I27" s="19">
        <v>11</v>
      </c>
      <c r="J27" s="19">
        <v>1</v>
      </c>
      <c r="K27" s="45"/>
      <c r="L27" s="45"/>
      <c r="M27" s="45"/>
      <c r="N27" s="45"/>
      <c r="O27" s="45"/>
      <c r="P27" s="22"/>
      <c r="Q27" s="22"/>
    </row>
    <row r="28" spans="1:17">
      <c r="A28" s="2" t="s">
        <v>80</v>
      </c>
      <c r="B28" s="18" t="s">
        <v>26</v>
      </c>
      <c r="C28" s="6">
        <v>15</v>
      </c>
      <c r="D28" s="6">
        <v>14</v>
      </c>
      <c r="E28" s="13">
        <f t="shared" si="12"/>
        <v>0.93333333333333335</v>
      </c>
      <c r="F28" s="6">
        <v>10</v>
      </c>
      <c r="G28" s="13">
        <f t="shared" si="13"/>
        <v>0.66666666666666663</v>
      </c>
      <c r="H28" s="6">
        <v>12</v>
      </c>
      <c r="I28" s="19">
        <v>9</v>
      </c>
      <c r="J28" s="19">
        <v>0</v>
      </c>
      <c r="K28" s="45"/>
      <c r="L28" s="45"/>
      <c r="M28" s="45"/>
      <c r="N28" s="45"/>
      <c r="O28" s="45"/>
      <c r="P28" s="22"/>
      <c r="Q28" s="22"/>
    </row>
    <row r="29" spans="1:17">
      <c r="A29" s="2" t="s">
        <v>80</v>
      </c>
      <c r="B29" s="18" t="s">
        <v>45</v>
      </c>
      <c r="C29" s="6">
        <v>8</v>
      </c>
      <c r="D29" s="6">
        <v>5</v>
      </c>
      <c r="E29" s="13">
        <f t="shared" si="12"/>
        <v>0.625</v>
      </c>
      <c r="F29" s="6">
        <v>5</v>
      </c>
      <c r="G29" s="13">
        <f t="shared" si="13"/>
        <v>0.625</v>
      </c>
      <c r="H29" s="6">
        <v>2</v>
      </c>
      <c r="I29" s="19">
        <v>0</v>
      </c>
      <c r="J29" s="19">
        <v>0</v>
      </c>
      <c r="K29" s="45"/>
      <c r="L29" s="45"/>
      <c r="M29" s="45"/>
      <c r="N29" s="45"/>
      <c r="O29" s="45"/>
      <c r="P29" s="22"/>
      <c r="Q29" s="22"/>
    </row>
    <row r="30" spans="1:17">
      <c r="A30" s="2" t="s">
        <v>80</v>
      </c>
      <c r="B30" s="18" t="s">
        <v>40</v>
      </c>
      <c r="C30" s="6">
        <v>7</v>
      </c>
      <c r="D30" s="6">
        <v>5</v>
      </c>
      <c r="E30" s="13">
        <f t="shared" si="12"/>
        <v>0.7142857142857143</v>
      </c>
      <c r="F30" s="6">
        <v>5</v>
      </c>
      <c r="G30" s="13">
        <f t="shared" si="13"/>
        <v>0.7142857142857143</v>
      </c>
      <c r="H30" s="6">
        <v>5</v>
      </c>
      <c r="I30" s="19">
        <v>5</v>
      </c>
      <c r="J30" s="19">
        <v>1</v>
      </c>
      <c r="K30" s="45"/>
      <c r="L30" s="45"/>
      <c r="M30" s="45"/>
      <c r="N30" s="45"/>
      <c r="O30" s="45"/>
      <c r="P30" s="22"/>
      <c r="Q30" s="22"/>
    </row>
    <row r="31" spans="1:17">
      <c r="A31" s="2" t="s">
        <v>80</v>
      </c>
      <c r="B31" s="18" t="s">
        <v>31</v>
      </c>
      <c r="C31" s="6">
        <v>23</v>
      </c>
      <c r="D31" s="6">
        <v>17</v>
      </c>
      <c r="E31" s="13">
        <f t="shared" si="12"/>
        <v>0.73913043478260865</v>
      </c>
      <c r="F31" s="6">
        <v>14</v>
      </c>
      <c r="G31" s="13">
        <f t="shared" si="13"/>
        <v>0.60869565217391308</v>
      </c>
      <c r="H31" s="6">
        <v>8</v>
      </c>
      <c r="I31" s="19">
        <v>21</v>
      </c>
      <c r="J31" s="19"/>
      <c r="K31" s="44" t="s">
        <v>82</v>
      </c>
      <c r="L31" s="44"/>
      <c r="M31" s="44"/>
      <c r="N31" s="44"/>
      <c r="O31" s="44"/>
    </row>
    <row r="32" spans="1:17" ht="15" customHeight="1">
      <c r="A32" s="2" t="s">
        <v>80</v>
      </c>
      <c r="B32" s="18" t="s">
        <v>83</v>
      </c>
      <c r="C32" s="6">
        <v>22</v>
      </c>
      <c r="D32" s="6">
        <v>14</v>
      </c>
      <c r="E32" s="13">
        <f t="shared" si="12"/>
        <v>0.63636363636363635</v>
      </c>
      <c r="G32" s="13"/>
      <c r="I32" s="19"/>
      <c r="J32" s="19"/>
      <c r="K32" s="44"/>
      <c r="L32" s="44"/>
      <c r="M32" s="44"/>
      <c r="N32" s="44"/>
      <c r="O32" s="44"/>
      <c r="P32" s="23"/>
      <c r="Q32" s="23"/>
    </row>
    <row r="33" spans="2:17" ht="15.6">
      <c r="B33" s="18" t="s">
        <v>84</v>
      </c>
      <c r="C33" s="12">
        <f>SUM(C26:C32)</f>
        <v>168</v>
      </c>
      <c r="D33" s="12">
        <f>SUM(D26:D32)</f>
        <v>126</v>
      </c>
      <c r="E33" s="14">
        <f t="shared" si="12"/>
        <v>0.75</v>
      </c>
      <c r="F33" s="12">
        <f>SUM(F26:F32)</f>
        <v>103</v>
      </c>
      <c r="G33" s="14">
        <f t="shared" ref="G33" si="14">(F33/C33)</f>
        <v>0.61309523809523814</v>
      </c>
      <c r="H33" s="12">
        <f>SUM(H26:H32)</f>
        <v>59</v>
      </c>
      <c r="I33" s="20">
        <f>SUM(I26:I32)</f>
        <v>130</v>
      </c>
      <c r="J33" s="20">
        <f>SUM(J26:J32)</f>
        <v>10</v>
      </c>
      <c r="K33" s="44"/>
      <c r="L33" s="44"/>
      <c r="M33" s="44"/>
      <c r="N33" s="44"/>
      <c r="O33" s="44"/>
      <c r="P33" s="23"/>
      <c r="Q33" s="23"/>
    </row>
    <row r="34" spans="2:17" ht="15" customHeight="1">
      <c r="J34" s="19"/>
      <c r="K34" s="23"/>
      <c r="L34" s="23"/>
      <c r="M34" s="23"/>
      <c r="N34" s="23"/>
      <c r="O34" s="23"/>
      <c r="P34" s="23"/>
      <c r="Q34" s="23"/>
    </row>
  </sheetData>
  <sortState xmlns:xlrd2="http://schemas.microsoft.com/office/spreadsheetml/2017/richdata2" ref="A3:Q23">
    <sortCondition descending="1" ref="E3:E23"/>
  </sortState>
  <mergeCells count="3">
    <mergeCell ref="K31:O33"/>
    <mergeCell ref="A1:O1"/>
    <mergeCell ref="K26:O30"/>
  </mergeCells>
  <pageMargins left="0.25" right="0.25" top="0.75" bottom="0.75" header="0.3" footer="0.3"/>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DA808-84F6-44D8-B951-2260E1BC8173}">
  <dimension ref="A1:O29"/>
  <sheetViews>
    <sheetView topLeftCell="A7" workbookViewId="0">
      <selection activeCell="M26" sqref="M26"/>
    </sheetView>
  </sheetViews>
  <sheetFormatPr defaultColWidth="8.85546875" defaultRowHeight="14.45"/>
  <cols>
    <col min="1" max="1" width="5.7109375" customWidth="1"/>
    <col min="2" max="2" width="18.7109375" customWidth="1"/>
    <col min="4" max="4" width="8.140625" customWidth="1"/>
    <col min="6" max="6" width="8.140625" customWidth="1"/>
    <col min="7" max="7" width="11" customWidth="1"/>
    <col min="8" max="8" width="9.7109375" customWidth="1"/>
    <col min="9" max="9" width="10.28515625" customWidth="1"/>
    <col min="10" max="10" width="11" customWidth="1"/>
    <col min="11" max="11" width="10.28515625" customWidth="1"/>
    <col min="12" max="12" width="13.42578125" customWidth="1"/>
    <col min="13" max="13" width="12" customWidth="1"/>
    <col min="14" max="14" width="15.140625" customWidth="1"/>
    <col min="15" max="15" width="17.28515625" customWidth="1"/>
  </cols>
  <sheetData>
    <row r="1" spans="1:15">
      <c r="A1" s="42" t="s">
        <v>85</v>
      </c>
      <c r="B1" s="42"/>
      <c r="C1" s="42"/>
      <c r="D1" s="42"/>
      <c r="E1" s="42"/>
      <c r="F1" s="42"/>
      <c r="G1" s="42"/>
      <c r="H1" s="42"/>
      <c r="I1" s="42"/>
      <c r="J1" s="42"/>
    </row>
    <row r="2" spans="1:15" s="1" customFormat="1" ht="54" customHeight="1">
      <c r="A2" s="8" t="s">
        <v>86</v>
      </c>
      <c r="B2" s="1" t="s">
        <v>2</v>
      </c>
      <c r="C2" s="1" t="s">
        <v>78</v>
      </c>
      <c r="D2" s="1" t="s">
        <v>5</v>
      </c>
      <c r="E2" s="1" t="s">
        <v>6</v>
      </c>
      <c r="F2" s="1" t="s">
        <v>87</v>
      </c>
      <c r="G2" s="1" t="s">
        <v>88</v>
      </c>
      <c r="H2" s="1" t="s">
        <v>89</v>
      </c>
      <c r="I2" s="1" t="s">
        <v>90</v>
      </c>
      <c r="J2" s="1" t="s">
        <v>91</v>
      </c>
      <c r="K2" s="1" t="s">
        <v>65</v>
      </c>
      <c r="L2" s="1" t="s">
        <v>66</v>
      </c>
      <c r="M2" s="8" t="s">
        <v>92</v>
      </c>
      <c r="N2" s="1" t="s">
        <v>93</v>
      </c>
      <c r="O2" s="1" t="s">
        <v>94</v>
      </c>
    </row>
    <row r="3" spans="1:15">
      <c r="A3" s="2" t="s">
        <v>95</v>
      </c>
      <c r="B3" s="2" t="s">
        <v>21</v>
      </c>
      <c r="C3">
        <v>12</v>
      </c>
      <c r="D3">
        <v>7</v>
      </c>
      <c r="E3" s="4">
        <f t="shared" ref="E3:E19" si="0">(D3/C3)</f>
        <v>0.58333333333333337</v>
      </c>
      <c r="F3">
        <v>6</v>
      </c>
      <c r="G3" s="4">
        <f t="shared" ref="G3:G19" si="1">(F3/C3)</f>
        <v>0.5</v>
      </c>
      <c r="H3">
        <v>12</v>
      </c>
      <c r="I3" s="5">
        <v>11</v>
      </c>
      <c r="J3">
        <v>0</v>
      </c>
      <c r="K3" s="9">
        <f t="shared" ref="K3:K19" si="2">(H3/C3)</f>
        <v>1</v>
      </c>
      <c r="L3" s="9">
        <f t="shared" ref="L3:L19" si="3">(I3/C3)</f>
        <v>0.91666666666666663</v>
      </c>
      <c r="M3">
        <v>6</v>
      </c>
      <c r="N3" s="4">
        <f t="shared" ref="N3:N19" si="4">(M3/D3)</f>
        <v>0.8571428571428571</v>
      </c>
      <c r="O3" s="9">
        <f t="shared" ref="O3:O18" si="5">(H3/M3)</f>
        <v>2</v>
      </c>
    </row>
    <row r="4" spans="1:15">
      <c r="A4" s="2" t="s">
        <v>95</v>
      </c>
      <c r="B4" s="2" t="s">
        <v>23</v>
      </c>
      <c r="C4">
        <v>13</v>
      </c>
      <c r="D4">
        <v>10</v>
      </c>
      <c r="E4" s="4">
        <f t="shared" si="0"/>
        <v>0.76923076923076927</v>
      </c>
      <c r="F4">
        <v>9</v>
      </c>
      <c r="G4" s="4">
        <f t="shared" si="1"/>
        <v>0.69230769230769229</v>
      </c>
      <c r="H4">
        <v>12</v>
      </c>
      <c r="I4" s="5">
        <v>1</v>
      </c>
      <c r="J4">
        <v>0</v>
      </c>
      <c r="K4" s="9">
        <f t="shared" si="2"/>
        <v>0.92307692307692313</v>
      </c>
      <c r="L4" s="9">
        <f t="shared" si="3"/>
        <v>7.6923076923076927E-2</v>
      </c>
      <c r="M4">
        <v>5</v>
      </c>
      <c r="N4" s="4">
        <f t="shared" si="4"/>
        <v>0.5</v>
      </c>
      <c r="O4" s="9">
        <f t="shared" si="5"/>
        <v>2.4</v>
      </c>
    </row>
    <row r="5" spans="1:15">
      <c r="A5" s="2" t="s">
        <v>95</v>
      </c>
      <c r="B5" s="2" t="s">
        <v>40</v>
      </c>
      <c r="C5">
        <v>119</v>
      </c>
      <c r="D5">
        <v>73</v>
      </c>
      <c r="E5" s="4">
        <f t="shared" si="0"/>
        <v>0.61344537815126055</v>
      </c>
      <c r="F5">
        <v>82</v>
      </c>
      <c r="G5" s="4">
        <f t="shared" si="1"/>
        <v>0.68907563025210083</v>
      </c>
      <c r="H5">
        <v>79</v>
      </c>
      <c r="I5">
        <v>112</v>
      </c>
      <c r="J5">
        <v>3</v>
      </c>
      <c r="K5" s="9">
        <f t="shared" si="2"/>
        <v>0.66386554621848737</v>
      </c>
      <c r="L5" s="9">
        <f t="shared" si="3"/>
        <v>0.94117647058823528</v>
      </c>
      <c r="M5">
        <v>38</v>
      </c>
      <c r="N5" s="4">
        <f t="shared" si="4"/>
        <v>0.52054794520547942</v>
      </c>
      <c r="O5" s="9">
        <f t="shared" si="5"/>
        <v>2.0789473684210527</v>
      </c>
    </row>
    <row r="6" spans="1:15">
      <c r="A6" s="2" t="s">
        <v>95</v>
      </c>
      <c r="B6" s="2" t="s">
        <v>27</v>
      </c>
      <c r="C6">
        <v>22</v>
      </c>
      <c r="D6">
        <v>14</v>
      </c>
      <c r="E6" s="4">
        <f t="shared" si="0"/>
        <v>0.63636363636363635</v>
      </c>
      <c r="F6">
        <v>10</v>
      </c>
      <c r="G6" s="4">
        <f t="shared" si="1"/>
        <v>0.45454545454545453</v>
      </c>
      <c r="H6">
        <v>12</v>
      </c>
      <c r="I6" s="4">
        <v>0.2</v>
      </c>
      <c r="J6">
        <v>0</v>
      </c>
      <c r="K6" s="9">
        <f t="shared" si="2"/>
        <v>0.54545454545454541</v>
      </c>
      <c r="L6" s="9">
        <f t="shared" si="3"/>
        <v>9.0909090909090922E-3</v>
      </c>
      <c r="M6">
        <v>6</v>
      </c>
      <c r="N6" s="4">
        <f t="shared" si="4"/>
        <v>0.42857142857142855</v>
      </c>
      <c r="O6" s="9">
        <f t="shared" si="5"/>
        <v>2</v>
      </c>
    </row>
    <row r="7" spans="1:15">
      <c r="A7" s="2" t="s">
        <v>95</v>
      </c>
      <c r="B7" s="2" t="s">
        <v>96</v>
      </c>
      <c r="C7">
        <v>101</v>
      </c>
      <c r="D7">
        <v>47</v>
      </c>
      <c r="E7" s="4">
        <f t="shared" si="0"/>
        <v>0.46534653465346537</v>
      </c>
      <c r="F7">
        <v>57</v>
      </c>
      <c r="G7" s="4">
        <f t="shared" si="1"/>
        <v>0.5643564356435643</v>
      </c>
      <c r="H7">
        <v>43</v>
      </c>
      <c r="I7" s="5">
        <v>45</v>
      </c>
      <c r="J7">
        <v>0</v>
      </c>
      <c r="K7" s="9">
        <f t="shared" si="2"/>
        <v>0.42574257425742573</v>
      </c>
      <c r="L7" s="9">
        <f t="shared" si="3"/>
        <v>0.44554455445544555</v>
      </c>
      <c r="M7">
        <v>25</v>
      </c>
      <c r="N7" s="4">
        <f t="shared" si="4"/>
        <v>0.53191489361702127</v>
      </c>
      <c r="O7" s="9">
        <f t="shared" si="5"/>
        <v>1.72</v>
      </c>
    </row>
    <row r="8" spans="1:15">
      <c r="A8" s="2" t="s">
        <v>95</v>
      </c>
      <c r="B8" s="2" t="s">
        <v>97</v>
      </c>
      <c r="C8">
        <v>479</v>
      </c>
      <c r="D8">
        <v>391</v>
      </c>
      <c r="E8" s="4">
        <f t="shared" si="0"/>
        <v>0.81628392484342382</v>
      </c>
      <c r="F8">
        <v>263</v>
      </c>
      <c r="G8" s="4">
        <f t="shared" si="1"/>
        <v>0.54906054279749483</v>
      </c>
      <c r="H8">
        <v>194</v>
      </c>
      <c r="I8" s="5">
        <v>424</v>
      </c>
      <c r="J8">
        <v>31</v>
      </c>
      <c r="K8" s="9">
        <f t="shared" si="2"/>
        <v>0.40501043841336115</v>
      </c>
      <c r="L8" s="9">
        <f t="shared" si="3"/>
        <v>0.8851774530271399</v>
      </c>
      <c r="M8">
        <v>109</v>
      </c>
      <c r="N8" s="4">
        <f t="shared" si="4"/>
        <v>0.27877237851662406</v>
      </c>
      <c r="O8" s="9">
        <f t="shared" si="5"/>
        <v>1.7798165137614679</v>
      </c>
    </row>
    <row r="9" spans="1:15">
      <c r="A9" s="2" t="s">
        <v>95</v>
      </c>
      <c r="B9" s="2" t="s">
        <v>42</v>
      </c>
      <c r="C9">
        <v>42</v>
      </c>
      <c r="D9">
        <v>26</v>
      </c>
      <c r="E9" s="4">
        <f t="shared" si="0"/>
        <v>0.61904761904761907</v>
      </c>
      <c r="F9">
        <v>30</v>
      </c>
      <c r="G9" s="4">
        <f t="shared" si="1"/>
        <v>0.7142857142857143</v>
      </c>
      <c r="H9">
        <v>17</v>
      </c>
      <c r="I9" s="5">
        <v>4</v>
      </c>
      <c r="J9">
        <v>2</v>
      </c>
      <c r="K9" s="9">
        <f t="shared" si="2"/>
        <v>0.40476190476190477</v>
      </c>
      <c r="L9" s="9">
        <f t="shared" si="3"/>
        <v>9.5238095238095233E-2</v>
      </c>
      <c r="M9">
        <v>10</v>
      </c>
      <c r="N9" s="4">
        <f t="shared" si="4"/>
        <v>0.38461538461538464</v>
      </c>
      <c r="O9" s="9">
        <f t="shared" si="5"/>
        <v>1.7</v>
      </c>
    </row>
    <row r="10" spans="1:15">
      <c r="A10" s="2" t="s">
        <v>95</v>
      </c>
      <c r="B10" s="2" t="s">
        <v>25</v>
      </c>
      <c r="C10">
        <v>280</v>
      </c>
      <c r="D10">
        <v>184</v>
      </c>
      <c r="E10" s="4">
        <f t="shared" si="0"/>
        <v>0.65714285714285714</v>
      </c>
      <c r="F10">
        <v>179</v>
      </c>
      <c r="G10" s="4">
        <f t="shared" si="1"/>
        <v>0.63928571428571423</v>
      </c>
      <c r="H10">
        <v>110</v>
      </c>
      <c r="I10">
        <v>105</v>
      </c>
      <c r="J10">
        <v>20</v>
      </c>
      <c r="K10" s="9">
        <f t="shared" si="2"/>
        <v>0.39285714285714285</v>
      </c>
      <c r="L10" s="9">
        <f t="shared" si="3"/>
        <v>0.375</v>
      </c>
      <c r="M10">
        <v>66</v>
      </c>
      <c r="N10" s="4">
        <f t="shared" si="4"/>
        <v>0.35869565217391303</v>
      </c>
      <c r="O10" s="9">
        <f t="shared" si="5"/>
        <v>1.6666666666666667</v>
      </c>
    </row>
    <row r="11" spans="1:15">
      <c r="A11" s="2" t="s">
        <v>95</v>
      </c>
      <c r="B11" s="2" t="s">
        <v>22</v>
      </c>
      <c r="C11">
        <v>6</v>
      </c>
      <c r="D11">
        <v>3</v>
      </c>
      <c r="E11" s="4">
        <f t="shared" si="0"/>
        <v>0.5</v>
      </c>
      <c r="F11">
        <v>3</v>
      </c>
      <c r="G11" s="4">
        <f t="shared" si="1"/>
        <v>0.5</v>
      </c>
      <c r="H11">
        <v>2</v>
      </c>
      <c r="I11" s="5">
        <v>7</v>
      </c>
      <c r="J11">
        <v>0</v>
      </c>
      <c r="K11" s="9">
        <f t="shared" si="2"/>
        <v>0.33333333333333331</v>
      </c>
      <c r="L11" s="9">
        <f t="shared" si="3"/>
        <v>1.1666666666666667</v>
      </c>
      <c r="M11">
        <v>2</v>
      </c>
      <c r="N11" s="4">
        <f t="shared" si="4"/>
        <v>0.66666666666666663</v>
      </c>
      <c r="O11" s="9">
        <f t="shared" si="5"/>
        <v>1</v>
      </c>
    </row>
    <row r="12" spans="1:15">
      <c r="A12" s="2" t="s">
        <v>95</v>
      </c>
      <c r="B12" s="2" t="s">
        <v>41</v>
      </c>
      <c r="C12">
        <v>133</v>
      </c>
      <c r="D12">
        <v>62</v>
      </c>
      <c r="E12" s="4">
        <f t="shared" si="0"/>
        <v>0.46616541353383456</v>
      </c>
      <c r="F12">
        <v>63</v>
      </c>
      <c r="G12" s="4">
        <f t="shared" si="1"/>
        <v>0.47368421052631576</v>
      </c>
      <c r="H12">
        <v>42</v>
      </c>
      <c r="I12" s="5">
        <v>18</v>
      </c>
      <c r="J12">
        <v>0</v>
      </c>
      <c r="K12" s="9">
        <f t="shared" si="2"/>
        <v>0.31578947368421051</v>
      </c>
      <c r="L12" s="9">
        <f t="shared" si="3"/>
        <v>0.13533834586466165</v>
      </c>
      <c r="M12">
        <v>24</v>
      </c>
      <c r="N12" s="4">
        <f t="shared" si="4"/>
        <v>0.38709677419354838</v>
      </c>
      <c r="O12" s="9">
        <f t="shared" si="5"/>
        <v>1.75</v>
      </c>
    </row>
    <row r="13" spans="1:15">
      <c r="A13" s="2" t="s">
        <v>95</v>
      </c>
      <c r="B13" s="2" t="s">
        <v>32</v>
      </c>
      <c r="C13">
        <v>42</v>
      </c>
      <c r="D13">
        <v>24</v>
      </c>
      <c r="E13" s="4">
        <f t="shared" si="0"/>
        <v>0.5714285714285714</v>
      </c>
      <c r="F13">
        <v>17</v>
      </c>
      <c r="G13" s="4">
        <f t="shared" si="1"/>
        <v>0.40476190476190477</v>
      </c>
      <c r="H13">
        <v>12</v>
      </c>
      <c r="I13">
        <v>10</v>
      </c>
      <c r="J13">
        <v>0</v>
      </c>
      <c r="K13" s="9">
        <f t="shared" si="2"/>
        <v>0.2857142857142857</v>
      </c>
      <c r="L13" s="9">
        <f t="shared" si="3"/>
        <v>0.23809523809523808</v>
      </c>
      <c r="M13">
        <v>6</v>
      </c>
      <c r="N13" s="4">
        <f t="shared" si="4"/>
        <v>0.25</v>
      </c>
      <c r="O13" s="9">
        <f t="shared" si="5"/>
        <v>2</v>
      </c>
    </row>
    <row r="14" spans="1:15">
      <c r="A14" s="2" t="s">
        <v>95</v>
      </c>
      <c r="B14" s="2" t="s">
        <v>31</v>
      </c>
      <c r="C14">
        <v>172</v>
      </c>
      <c r="D14">
        <v>75</v>
      </c>
      <c r="E14" s="4">
        <f t="shared" si="0"/>
        <v>0.43604651162790697</v>
      </c>
      <c r="F14">
        <v>105</v>
      </c>
      <c r="G14" s="4">
        <f t="shared" si="1"/>
        <v>0.61046511627906974</v>
      </c>
      <c r="H14">
        <v>40</v>
      </c>
      <c r="I14" s="5">
        <v>69</v>
      </c>
      <c r="J14">
        <v>1</v>
      </c>
      <c r="K14" s="9">
        <f t="shared" si="2"/>
        <v>0.23255813953488372</v>
      </c>
      <c r="L14" s="9">
        <f t="shared" si="3"/>
        <v>0.40116279069767441</v>
      </c>
      <c r="M14">
        <v>30</v>
      </c>
      <c r="N14" s="4">
        <f t="shared" si="4"/>
        <v>0.4</v>
      </c>
      <c r="O14" s="9">
        <f t="shared" si="5"/>
        <v>1.3333333333333333</v>
      </c>
    </row>
    <row r="15" spans="1:15">
      <c r="A15" s="2" t="s">
        <v>95</v>
      </c>
      <c r="B15" s="2" t="s">
        <v>98</v>
      </c>
      <c r="C15">
        <v>27</v>
      </c>
      <c r="D15">
        <v>14</v>
      </c>
      <c r="E15" s="4">
        <f t="shared" si="0"/>
        <v>0.51851851851851849</v>
      </c>
      <c r="F15">
        <v>9</v>
      </c>
      <c r="G15" s="4">
        <f t="shared" si="1"/>
        <v>0.33333333333333331</v>
      </c>
      <c r="H15">
        <v>4</v>
      </c>
      <c r="I15" s="5">
        <v>4</v>
      </c>
      <c r="J15">
        <v>0</v>
      </c>
      <c r="K15" s="9">
        <f t="shared" si="2"/>
        <v>0.14814814814814814</v>
      </c>
      <c r="L15" s="9">
        <f t="shared" si="3"/>
        <v>0.14814814814814814</v>
      </c>
      <c r="M15">
        <v>3</v>
      </c>
      <c r="N15" s="4">
        <f t="shared" si="4"/>
        <v>0.21428571428571427</v>
      </c>
      <c r="O15" s="9">
        <f t="shared" si="5"/>
        <v>1.3333333333333333</v>
      </c>
    </row>
    <row r="16" spans="1:15">
      <c r="A16" s="2" t="s">
        <v>95</v>
      </c>
      <c r="B16" s="2" t="s">
        <v>68</v>
      </c>
      <c r="C16">
        <v>33</v>
      </c>
      <c r="D16">
        <v>9</v>
      </c>
      <c r="E16" s="4">
        <f t="shared" si="0"/>
        <v>0.27272727272727271</v>
      </c>
      <c r="F16">
        <v>10</v>
      </c>
      <c r="G16" s="4">
        <f t="shared" si="1"/>
        <v>0.30303030303030304</v>
      </c>
      <c r="H16">
        <v>4</v>
      </c>
      <c r="I16" s="5">
        <v>0</v>
      </c>
      <c r="J16">
        <v>1</v>
      </c>
      <c r="K16" s="9">
        <f t="shared" si="2"/>
        <v>0.12121212121212122</v>
      </c>
      <c r="L16" s="9">
        <f t="shared" si="3"/>
        <v>0</v>
      </c>
      <c r="M16">
        <v>3</v>
      </c>
      <c r="N16" s="4">
        <f t="shared" si="4"/>
        <v>0.33333333333333331</v>
      </c>
      <c r="O16" s="9">
        <f t="shared" si="5"/>
        <v>1.3333333333333333</v>
      </c>
    </row>
    <row r="17" spans="1:15">
      <c r="A17" s="2" t="s">
        <v>95</v>
      </c>
      <c r="B17" s="2" t="s">
        <v>70</v>
      </c>
      <c r="C17">
        <v>9</v>
      </c>
      <c r="D17">
        <v>2</v>
      </c>
      <c r="E17" s="4">
        <f t="shared" si="0"/>
        <v>0.22222222222222221</v>
      </c>
      <c r="F17">
        <v>6</v>
      </c>
      <c r="G17" s="4">
        <f t="shared" si="1"/>
        <v>0.66666666666666663</v>
      </c>
      <c r="H17">
        <v>1</v>
      </c>
      <c r="I17" s="5">
        <v>0</v>
      </c>
      <c r="J17">
        <v>0</v>
      </c>
      <c r="K17" s="9">
        <f t="shared" si="2"/>
        <v>0.1111111111111111</v>
      </c>
      <c r="L17" s="9">
        <f t="shared" si="3"/>
        <v>0</v>
      </c>
      <c r="M17">
        <v>1</v>
      </c>
      <c r="N17" s="4">
        <f t="shared" si="4"/>
        <v>0.5</v>
      </c>
      <c r="O17" s="9">
        <f t="shared" si="5"/>
        <v>1</v>
      </c>
    </row>
    <row r="18" spans="1:15">
      <c r="A18" s="2" t="s">
        <v>95</v>
      </c>
      <c r="B18" s="2" t="s">
        <v>43</v>
      </c>
      <c r="C18">
        <v>32</v>
      </c>
      <c r="D18">
        <v>12</v>
      </c>
      <c r="E18" s="4">
        <f t="shared" si="0"/>
        <v>0.375</v>
      </c>
      <c r="F18">
        <v>19</v>
      </c>
      <c r="G18" s="4">
        <f t="shared" si="1"/>
        <v>0.59375</v>
      </c>
      <c r="H18">
        <v>3</v>
      </c>
      <c r="I18" s="5">
        <v>2</v>
      </c>
      <c r="J18">
        <v>0</v>
      </c>
      <c r="K18" s="9">
        <f t="shared" si="2"/>
        <v>9.375E-2</v>
      </c>
      <c r="L18" s="9">
        <f t="shared" si="3"/>
        <v>6.25E-2</v>
      </c>
      <c r="M18">
        <v>2</v>
      </c>
      <c r="N18" s="4">
        <f t="shared" si="4"/>
        <v>0.16666666666666666</v>
      </c>
      <c r="O18" s="9">
        <f t="shared" si="5"/>
        <v>1.5</v>
      </c>
    </row>
    <row r="19" spans="1:15">
      <c r="A19" s="2" t="s">
        <v>95</v>
      </c>
      <c r="B19" s="2" t="s">
        <v>30</v>
      </c>
      <c r="C19">
        <v>18</v>
      </c>
      <c r="D19">
        <v>7</v>
      </c>
      <c r="E19" s="4">
        <f t="shared" si="0"/>
        <v>0.3888888888888889</v>
      </c>
      <c r="F19">
        <v>12</v>
      </c>
      <c r="G19" s="4">
        <f t="shared" si="1"/>
        <v>0.66666666666666663</v>
      </c>
      <c r="H19">
        <v>0</v>
      </c>
      <c r="I19" s="5">
        <v>0</v>
      </c>
      <c r="J19">
        <v>0</v>
      </c>
      <c r="K19" s="9">
        <f t="shared" si="2"/>
        <v>0</v>
      </c>
      <c r="L19" s="9">
        <f t="shared" si="3"/>
        <v>0</v>
      </c>
      <c r="M19">
        <v>0</v>
      </c>
      <c r="N19" s="4">
        <f t="shared" si="4"/>
        <v>0</v>
      </c>
      <c r="O19" s="9"/>
    </row>
    <row r="20" spans="1:15">
      <c r="A20" s="2" t="s">
        <v>95</v>
      </c>
      <c r="B20" s="2" t="s">
        <v>99</v>
      </c>
      <c r="E20" s="4"/>
      <c r="G20" s="4"/>
      <c r="K20" s="9"/>
      <c r="L20" s="9"/>
      <c r="N20" s="4"/>
      <c r="O20" s="9"/>
    </row>
    <row r="21" spans="1:15">
      <c r="A21" s="2" t="s">
        <v>100</v>
      </c>
      <c r="B21" s="2" t="s">
        <v>101</v>
      </c>
      <c r="E21" s="4"/>
      <c r="G21" s="4"/>
      <c r="K21" s="9"/>
      <c r="L21" s="9"/>
      <c r="N21" s="4"/>
      <c r="O21" s="9"/>
    </row>
    <row r="22" spans="1:15">
      <c r="A22" s="2" t="s">
        <v>95</v>
      </c>
      <c r="B22" s="2" t="s">
        <v>102</v>
      </c>
      <c r="C22">
        <v>155</v>
      </c>
      <c r="D22">
        <v>108</v>
      </c>
      <c r="E22" s="4">
        <f t="shared" ref="E22:E23" si="6">(D22/C22)</f>
        <v>0.6967741935483871</v>
      </c>
      <c r="F22">
        <v>91</v>
      </c>
      <c r="G22" s="4">
        <f t="shared" ref="G22:G23" si="7">(F22/C22)</f>
        <v>0.58709677419354833</v>
      </c>
      <c r="K22" s="9"/>
      <c r="L22" s="9"/>
      <c r="N22" s="4"/>
      <c r="O22" s="9"/>
    </row>
    <row r="23" spans="1:15">
      <c r="A23" s="2"/>
      <c r="B23" s="24" t="s">
        <v>103</v>
      </c>
      <c r="C23" s="24">
        <f>SUM(C3:C22)</f>
        <v>1695</v>
      </c>
      <c r="D23" s="24">
        <f>SUM(D3:D22)</f>
        <v>1068</v>
      </c>
      <c r="E23" s="25">
        <f t="shared" si="6"/>
        <v>0.63008849557522129</v>
      </c>
      <c r="F23" s="24">
        <f>SUM(F3:F22)</f>
        <v>971</v>
      </c>
      <c r="G23" s="25">
        <f t="shared" si="7"/>
        <v>0.57286135693215334</v>
      </c>
      <c r="H23" s="24">
        <f>SUM(H3:H22)</f>
        <v>587</v>
      </c>
      <c r="I23" s="26">
        <f>SUM(I3:I22)</f>
        <v>812.2</v>
      </c>
      <c r="J23" s="24">
        <f>SUM(J3:J22)</f>
        <v>58</v>
      </c>
      <c r="K23" s="27">
        <f t="shared" ref="K23" si="8">(H23/C23)</f>
        <v>0.34631268436578172</v>
      </c>
      <c r="L23" s="27">
        <f t="shared" ref="L23" si="9">(I23/C23)</f>
        <v>0.47917404129793512</v>
      </c>
      <c r="M23" s="24">
        <f>SUM(M3:M22)</f>
        <v>336</v>
      </c>
      <c r="N23" s="25">
        <f t="shared" ref="N23" si="10">(M23/D23)</f>
        <v>0.3146067415730337</v>
      </c>
      <c r="O23" s="27">
        <f t="shared" ref="O23" si="11">(H23/M23)</f>
        <v>1.7470238095238095</v>
      </c>
    </row>
    <row r="24" spans="1:15">
      <c r="A24" s="2"/>
      <c r="B24" s="2"/>
      <c r="E24" s="4"/>
      <c r="G24" s="4"/>
    </row>
    <row r="25" spans="1:15">
      <c r="A25" s="2" t="s">
        <v>104</v>
      </c>
      <c r="B25" s="2" t="s">
        <v>26</v>
      </c>
      <c r="C25">
        <v>21</v>
      </c>
      <c r="D25">
        <v>18</v>
      </c>
      <c r="E25" s="4">
        <f>(D25/C25)</f>
        <v>0.8571428571428571</v>
      </c>
      <c r="F25">
        <v>18</v>
      </c>
      <c r="G25" s="4">
        <f>(F25/C25)</f>
        <v>0.8571428571428571</v>
      </c>
      <c r="H25">
        <v>15</v>
      </c>
      <c r="I25" s="5">
        <v>18</v>
      </c>
      <c r="J25">
        <v>1</v>
      </c>
    </row>
    <row r="26" spans="1:15">
      <c r="A26" s="2" t="s">
        <v>104</v>
      </c>
      <c r="B26" s="2" t="s">
        <v>45</v>
      </c>
      <c r="C26">
        <v>8</v>
      </c>
      <c r="D26">
        <v>5</v>
      </c>
      <c r="E26" s="4">
        <f>(D26/C26)</f>
        <v>0.625</v>
      </c>
      <c r="F26">
        <v>5</v>
      </c>
      <c r="G26" s="4">
        <f>(F26/C26)</f>
        <v>0.625</v>
      </c>
      <c r="H26">
        <v>7</v>
      </c>
      <c r="I26" s="5">
        <v>0</v>
      </c>
    </row>
    <row r="27" spans="1:15">
      <c r="A27" s="2" t="s">
        <v>104</v>
      </c>
      <c r="B27" s="2" t="s">
        <v>31</v>
      </c>
      <c r="C27">
        <v>16</v>
      </c>
      <c r="D27">
        <v>15</v>
      </c>
      <c r="E27" s="4">
        <f>(D27/C27)</f>
        <v>0.9375</v>
      </c>
      <c r="F27">
        <v>13</v>
      </c>
      <c r="G27" s="4">
        <f>(F27/C27)</f>
        <v>0.8125</v>
      </c>
      <c r="H27">
        <v>6</v>
      </c>
      <c r="I27">
        <v>35</v>
      </c>
    </row>
    <row r="28" spans="1:15">
      <c r="A28" s="2" t="s">
        <v>104</v>
      </c>
      <c r="B28" s="2" t="s">
        <v>83</v>
      </c>
      <c r="C28">
        <v>28</v>
      </c>
      <c r="D28">
        <v>18</v>
      </c>
      <c r="E28" s="4">
        <f>(D28/C28)</f>
        <v>0.6428571428571429</v>
      </c>
      <c r="G28" s="4"/>
      <c r="M28" t="s">
        <v>105</v>
      </c>
    </row>
    <row r="29" spans="1:15">
      <c r="B29" s="2" t="s">
        <v>106</v>
      </c>
      <c r="C29">
        <f>SUM(C25:C28)</f>
        <v>73</v>
      </c>
      <c r="D29">
        <f>SUM(D25:D28)</f>
        <v>56</v>
      </c>
      <c r="E29" s="4">
        <f>(D29/C29)</f>
        <v>0.76712328767123283</v>
      </c>
      <c r="F29">
        <f>SUM(F25:F28)</f>
        <v>36</v>
      </c>
      <c r="G29" s="4">
        <f t="shared" ref="G29" si="12">(F29/C29)</f>
        <v>0.49315068493150682</v>
      </c>
      <c r="H29">
        <f>SUM(H25:H28)</f>
        <v>28</v>
      </c>
      <c r="I29">
        <f>SUM(I25:I28)</f>
        <v>53</v>
      </c>
    </row>
  </sheetData>
  <sortState xmlns:xlrd2="http://schemas.microsoft.com/office/spreadsheetml/2017/richdata2" ref="A3:O19">
    <sortCondition descending="1" ref="K3:K19"/>
  </sortState>
  <mergeCells count="1">
    <mergeCell ref="A1:J1"/>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FB96A-1B41-4276-BE56-2AA6B3AB206E}">
  <dimension ref="A1:O23"/>
  <sheetViews>
    <sheetView workbookViewId="0">
      <selection activeCell="I13" sqref="I13"/>
    </sheetView>
  </sheetViews>
  <sheetFormatPr defaultColWidth="8.85546875" defaultRowHeight="14.45"/>
  <cols>
    <col min="1" max="1" width="6.7109375" customWidth="1"/>
    <col min="2" max="2" width="19.28515625" customWidth="1"/>
    <col min="3" max="3" width="6.42578125" customWidth="1"/>
    <col min="4" max="4" width="7.85546875" customWidth="1"/>
    <col min="6" max="6" width="7.7109375" customWidth="1"/>
    <col min="7" max="7" width="10.7109375" customWidth="1"/>
    <col min="8" max="8" width="10.85546875" customWidth="1"/>
    <col min="9" max="9" width="9.7109375" customWidth="1"/>
    <col min="10" max="10" width="11.85546875" customWidth="1"/>
    <col min="11" max="11" width="11.28515625" customWidth="1"/>
    <col min="12" max="12" width="15" customWidth="1"/>
    <col min="13" max="13" width="15.7109375" customWidth="1"/>
    <col min="14" max="14" width="16.28515625" customWidth="1"/>
    <col min="15" max="15" width="18" customWidth="1"/>
  </cols>
  <sheetData>
    <row r="1" spans="1:15">
      <c r="A1" s="42" t="s">
        <v>107</v>
      </c>
      <c r="B1" s="42"/>
      <c r="C1" s="42"/>
      <c r="D1" s="42"/>
      <c r="E1" s="42"/>
      <c r="F1" s="42"/>
      <c r="G1" s="42"/>
      <c r="H1" s="42"/>
      <c r="I1" s="42"/>
      <c r="J1" s="42"/>
    </row>
    <row r="2" spans="1:15" s="1" customFormat="1" ht="36">
      <c r="A2" s="1" t="s">
        <v>86</v>
      </c>
      <c r="B2" s="1" t="s">
        <v>2</v>
      </c>
      <c r="C2" s="1" t="s">
        <v>78</v>
      </c>
      <c r="D2" s="1" t="s">
        <v>5</v>
      </c>
      <c r="E2" s="1" t="s">
        <v>6</v>
      </c>
      <c r="F2" s="1" t="s">
        <v>87</v>
      </c>
      <c r="G2" s="1" t="s">
        <v>88</v>
      </c>
      <c r="H2" s="1" t="s">
        <v>89</v>
      </c>
      <c r="I2" s="1" t="s">
        <v>90</v>
      </c>
      <c r="J2" s="1" t="s">
        <v>91</v>
      </c>
      <c r="K2" s="1" t="s">
        <v>65</v>
      </c>
      <c r="L2" s="1" t="s">
        <v>66</v>
      </c>
      <c r="M2" s="8" t="s">
        <v>92</v>
      </c>
      <c r="N2" s="1" t="s">
        <v>93</v>
      </c>
      <c r="O2" s="1" t="s">
        <v>94</v>
      </c>
    </row>
    <row r="3" spans="1:15" ht="13.5" customHeight="1"/>
    <row r="4" spans="1:15">
      <c r="A4" s="2" t="s">
        <v>95</v>
      </c>
      <c r="B4" s="2" t="s">
        <v>25</v>
      </c>
    </row>
    <row r="5" spans="1:15">
      <c r="A5" s="2" t="s">
        <v>95</v>
      </c>
      <c r="B5" s="2" t="s">
        <v>32</v>
      </c>
      <c r="C5">
        <v>35</v>
      </c>
      <c r="D5">
        <v>20</v>
      </c>
      <c r="E5" s="3">
        <f t="shared" ref="E5:E16" si="0">(D5/C5)</f>
        <v>0.5714285714285714</v>
      </c>
      <c r="F5">
        <v>18</v>
      </c>
      <c r="G5" s="4">
        <f t="shared" ref="G5:G16" si="1">(F5/C5)</f>
        <v>0.51428571428571423</v>
      </c>
      <c r="H5">
        <v>33</v>
      </c>
      <c r="I5">
        <v>19</v>
      </c>
      <c r="J5">
        <v>0</v>
      </c>
      <c r="K5" s="9">
        <f>(H5/C5)</f>
        <v>0.94285714285714284</v>
      </c>
      <c r="L5" s="9">
        <f>(I5/C5)</f>
        <v>0.54285714285714282</v>
      </c>
      <c r="M5">
        <v>10</v>
      </c>
      <c r="N5">
        <f>(M5/D5)</f>
        <v>0.5</v>
      </c>
      <c r="O5">
        <f>(H5/M5)</f>
        <v>3.3</v>
      </c>
    </row>
    <row r="6" spans="1:15">
      <c r="A6" s="2" t="s">
        <v>95</v>
      </c>
      <c r="B6" s="2" t="s">
        <v>108</v>
      </c>
      <c r="E6" s="3"/>
      <c r="G6" s="4"/>
      <c r="K6" s="9"/>
      <c r="L6" s="9"/>
    </row>
    <row r="7" spans="1:15">
      <c r="A7" s="2" t="s">
        <v>95</v>
      </c>
      <c r="B7" s="2" t="s">
        <v>109</v>
      </c>
      <c r="E7" s="3"/>
      <c r="G7" s="4"/>
      <c r="K7" s="9"/>
      <c r="L7" s="9"/>
    </row>
    <row r="8" spans="1:15">
      <c r="A8" s="2" t="s">
        <v>100</v>
      </c>
      <c r="B8" s="2" t="s">
        <v>110</v>
      </c>
      <c r="E8" s="3"/>
      <c r="G8" s="4"/>
      <c r="K8" s="9"/>
      <c r="L8" s="9"/>
    </row>
    <row r="9" spans="1:15">
      <c r="A9" s="2" t="s">
        <v>95</v>
      </c>
      <c r="B9" s="2" t="s">
        <v>26</v>
      </c>
      <c r="C9">
        <v>338</v>
      </c>
      <c r="D9">
        <v>229</v>
      </c>
      <c r="E9" s="3">
        <f t="shared" si="0"/>
        <v>0.6775147928994083</v>
      </c>
      <c r="F9">
        <v>193</v>
      </c>
      <c r="G9" s="4">
        <f t="shared" si="1"/>
        <v>0.57100591715976334</v>
      </c>
      <c r="H9">
        <v>122</v>
      </c>
      <c r="I9">
        <v>206</v>
      </c>
      <c r="J9">
        <v>17</v>
      </c>
      <c r="K9" s="9">
        <f t="shared" ref="K9" si="2">(H9/C9)</f>
        <v>0.36094674556213019</v>
      </c>
      <c r="L9" s="9">
        <f t="shared" ref="L9" si="3">(I9/C9)</f>
        <v>0.60946745562130178</v>
      </c>
      <c r="M9">
        <v>64</v>
      </c>
      <c r="N9" s="10">
        <f t="shared" ref="N9" si="4">(M9/D9)</f>
        <v>0.27947598253275108</v>
      </c>
      <c r="O9" s="10">
        <f t="shared" ref="O9" si="5">(H9/M9)</f>
        <v>1.90625</v>
      </c>
    </row>
    <row r="10" spans="1:15">
      <c r="A10" s="2" t="s">
        <v>95</v>
      </c>
      <c r="B10" s="2" t="s">
        <v>111</v>
      </c>
      <c r="E10" s="3"/>
      <c r="G10" s="4"/>
    </row>
    <row r="11" spans="1:15">
      <c r="A11" s="2" t="s">
        <v>95</v>
      </c>
      <c r="B11" s="2" t="s">
        <v>96</v>
      </c>
      <c r="C11">
        <v>89</v>
      </c>
      <c r="D11">
        <v>39</v>
      </c>
      <c r="E11" s="3">
        <f t="shared" si="0"/>
        <v>0.43820224719101125</v>
      </c>
      <c r="F11">
        <v>50</v>
      </c>
      <c r="G11" s="4">
        <f t="shared" si="1"/>
        <v>0.5617977528089888</v>
      </c>
      <c r="H11" t="s">
        <v>112</v>
      </c>
    </row>
    <row r="12" spans="1:15">
      <c r="A12" s="2" t="s">
        <v>95</v>
      </c>
      <c r="B12" s="2" t="s">
        <v>113</v>
      </c>
      <c r="E12" s="3"/>
      <c r="G12" s="4"/>
    </row>
    <row r="13" spans="1:15">
      <c r="A13" s="2" t="s">
        <v>95</v>
      </c>
      <c r="B13" s="2" t="s">
        <v>114</v>
      </c>
      <c r="C13">
        <v>106</v>
      </c>
      <c r="D13">
        <v>72</v>
      </c>
      <c r="E13" s="3">
        <f t="shared" si="0"/>
        <v>0.67924528301886788</v>
      </c>
      <c r="F13">
        <v>63</v>
      </c>
      <c r="G13" s="4">
        <f t="shared" si="1"/>
        <v>0.59433962264150941</v>
      </c>
    </row>
    <row r="14" spans="1:15">
      <c r="A14" s="2" t="s">
        <v>95</v>
      </c>
      <c r="B14" s="2" t="s">
        <v>115</v>
      </c>
      <c r="E14" s="3"/>
      <c r="G14" s="4"/>
    </row>
    <row r="15" spans="1:15">
      <c r="A15" s="2" t="s">
        <v>95</v>
      </c>
      <c r="B15" s="2" t="s">
        <v>116</v>
      </c>
      <c r="E15" s="3"/>
      <c r="G15" s="4"/>
    </row>
    <row r="16" spans="1:15">
      <c r="A16" s="2"/>
      <c r="B16" s="24" t="s">
        <v>117</v>
      </c>
      <c r="C16" s="24">
        <f>SUM(C4:C15)</f>
        <v>568</v>
      </c>
      <c r="D16" s="24">
        <f>SUM(D4:D15)</f>
        <v>360</v>
      </c>
      <c r="E16" s="28">
        <f t="shared" si="0"/>
        <v>0.63380281690140849</v>
      </c>
      <c r="F16" s="24">
        <f>SUM(F5:F15)</f>
        <v>324</v>
      </c>
      <c r="G16" s="25">
        <f t="shared" si="1"/>
        <v>0.57042253521126762</v>
      </c>
    </row>
    <row r="17" spans="1:10">
      <c r="A17" s="2"/>
      <c r="B17" s="2"/>
      <c r="E17" s="3"/>
      <c r="G17" s="4"/>
    </row>
    <row r="18" spans="1:10">
      <c r="A18" s="2"/>
      <c r="B18" s="2"/>
      <c r="E18" s="3"/>
      <c r="G18" s="4"/>
    </row>
    <row r="19" spans="1:10">
      <c r="A19" s="2" t="s">
        <v>104</v>
      </c>
      <c r="B19" s="2" t="s">
        <v>26</v>
      </c>
      <c r="C19">
        <v>8</v>
      </c>
      <c r="D19">
        <v>6</v>
      </c>
      <c r="E19" s="3">
        <f>(D19/C19)</f>
        <v>0.75</v>
      </c>
      <c r="F19">
        <v>6</v>
      </c>
      <c r="G19" s="4">
        <f>(F19/C19)</f>
        <v>0.75</v>
      </c>
      <c r="H19">
        <v>6</v>
      </c>
      <c r="I19">
        <v>4</v>
      </c>
      <c r="J19">
        <v>0</v>
      </c>
    </row>
    <row r="20" spans="1:10">
      <c r="A20" s="2" t="s">
        <v>104</v>
      </c>
      <c r="B20" s="2" t="s">
        <v>45</v>
      </c>
      <c r="C20">
        <v>8</v>
      </c>
      <c r="D20">
        <v>7</v>
      </c>
      <c r="E20" s="3">
        <f>(D20/C20)</f>
        <v>0.875</v>
      </c>
      <c r="F20">
        <v>7</v>
      </c>
      <c r="G20" s="4">
        <f>(F20/C20)</f>
        <v>0.875</v>
      </c>
      <c r="H20">
        <v>3</v>
      </c>
      <c r="I20">
        <v>0</v>
      </c>
    </row>
    <row r="21" spans="1:10">
      <c r="A21" s="2" t="s">
        <v>104</v>
      </c>
      <c r="B21" s="2" t="s">
        <v>31</v>
      </c>
      <c r="C21">
        <v>19</v>
      </c>
      <c r="D21">
        <v>16</v>
      </c>
      <c r="E21" s="3">
        <f>(D21/C21)</f>
        <v>0.84210526315789469</v>
      </c>
      <c r="F21">
        <v>15</v>
      </c>
      <c r="G21" s="4">
        <f>(F21/C21)</f>
        <v>0.78947368421052633</v>
      </c>
      <c r="H21">
        <v>12</v>
      </c>
      <c r="I21">
        <v>20</v>
      </c>
    </row>
    <row r="22" spans="1:10">
      <c r="A22" s="2" t="s">
        <v>104</v>
      </c>
      <c r="B22" s="2" t="s">
        <v>83</v>
      </c>
      <c r="C22">
        <v>33</v>
      </c>
      <c r="D22">
        <v>19</v>
      </c>
      <c r="E22" s="3">
        <f>(D22/C22)</f>
        <v>0.5757575757575758</v>
      </c>
    </row>
    <row r="23" spans="1:10">
      <c r="A23" s="2" t="s">
        <v>104</v>
      </c>
      <c r="B23" s="2" t="s">
        <v>75</v>
      </c>
      <c r="C23">
        <f>SUM(C19:C22)</f>
        <v>68</v>
      </c>
      <c r="D23">
        <f>SUM(D19:D22)</f>
        <v>48</v>
      </c>
      <c r="E23" s="3">
        <f>(D23/C23)</f>
        <v>0.70588235294117652</v>
      </c>
    </row>
  </sheetData>
  <sortState xmlns:xlrd2="http://schemas.microsoft.com/office/spreadsheetml/2017/richdata2" ref="A19:I22">
    <sortCondition ref="B19:B22"/>
  </sortState>
  <mergeCells count="1">
    <mergeCell ref="A1:J1"/>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C8F0A09E54AF4D918D1A7D62D04BDC" ma:contentTypeVersion="8" ma:contentTypeDescription="Create a new document." ma:contentTypeScope="" ma:versionID="87e5548ffaee9016895507192cf7d0d5">
  <xsd:schema xmlns:xsd="http://www.w3.org/2001/XMLSchema" xmlns:xs="http://www.w3.org/2001/XMLSchema" xmlns:p="http://schemas.microsoft.com/office/2006/metadata/properties" xmlns:ns2="c1cbf0b1-2dcc-4d08-b05b-e97415665236" xmlns:ns3="ba736491-71fe-4f1e-987d-b2feb18959bd" targetNamespace="http://schemas.microsoft.com/office/2006/metadata/properties" ma:root="true" ma:fieldsID="8afa65208bb8df0d9b47248602bf9eac" ns2:_="" ns3:_="">
    <xsd:import namespace="c1cbf0b1-2dcc-4d08-b05b-e97415665236"/>
    <xsd:import namespace="ba736491-71fe-4f1e-987d-b2feb18959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cbf0b1-2dcc-4d08-b05b-e974156652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736491-71fe-4f1e-987d-b2feb18959b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6D8569-61E2-41A7-945B-9FE8229B9C1B}"/>
</file>

<file path=customXml/itemProps2.xml><?xml version="1.0" encoding="utf-8"?>
<ds:datastoreItem xmlns:ds="http://schemas.openxmlformats.org/officeDocument/2006/customXml" ds:itemID="{918EB333-EA75-414C-96D9-0098784B4C0D}"/>
</file>

<file path=customXml/itemProps3.xml><?xml version="1.0" encoding="utf-8"?>
<ds:datastoreItem xmlns:ds="http://schemas.openxmlformats.org/officeDocument/2006/customXml" ds:itemID="{0243727E-9244-4C54-9CF8-5BB54156E23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Dean Savage</dc:creator>
  <cp:keywords/>
  <dc:description/>
  <cp:lastModifiedBy>Jacquelyn Apostolo</cp:lastModifiedBy>
  <cp:revision/>
  <dcterms:created xsi:type="dcterms:W3CDTF">2022-12-20T15:17:52Z</dcterms:created>
  <dcterms:modified xsi:type="dcterms:W3CDTF">2025-01-23T17:53:20Z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0x010100ADC8F0A09E54AF4D918D1A7D62D04BDC</vt:lpwstr>
  </property>
</Properties>
</file>